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95" windowWidth="28800" windowHeight="16185" tabRatio="777" activeTab="2"/>
  </bookViews>
  <sheets>
    <sheet name="командный" sheetId="34" r:id="rId1"/>
    <sheet name="личники по местам" sheetId="36" r:id="rId2"/>
    <sheet name="лично-командный" sheetId="27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командный!$B$6:$C$36</definedName>
    <definedName name="_xlnm._FilterDatabase" localSheetId="1" hidden="1">'личники по местам'!#REF!</definedName>
    <definedName name="_xlnm._FilterDatabase" localSheetId="2" hidden="1">'лично-командный'!$A$5:$N$5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1">'личники по местам'!$4:$5</definedName>
    <definedName name="_xlnm.Print_Titles" localSheetId="2">'лично-командный'!$3:$3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командный!$A$1:$G$37</definedName>
    <definedName name="_xlnm.Print_Area" localSheetId="1">'личники по местам'!$A$1:$F$245</definedName>
    <definedName name="_xlnm.Print_Area" localSheetId="2">'лично-командный'!$A$1:$L$292</definedName>
    <definedName name="_xlnm.Print_Area" localSheetId="3">'строй 1 судья'!$A$1:$L$52</definedName>
    <definedName name="_xlnm.Print_Area" localSheetId="4">'строй 2 судья'!$A$1:$L$52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2" i="27" l="1"/>
  <c r="N281" i="27"/>
  <c r="N262" i="27"/>
  <c r="N253" i="27"/>
  <c r="N245" i="27"/>
  <c r="N235" i="27"/>
  <c r="N226" i="27"/>
  <c r="N218" i="27"/>
  <c r="N208" i="27"/>
  <c r="N199" i="27"/>
  <c r="N191" i="27"/>
  <c r="N181" i="27"/>
  <c r="N173" i="27"/>
  <c r="N164" i="27"/>
  <c r="N154" i="27"/>
  <c r="N146" i="27"/>
  <c r="N136" i="27"/>
  <c r="N128" i="27"/>
  <c r="N119" i="27"/>
  <c r="N110" i="27"/>
  <c r="N100" i="27"/>
  <c r="N92" i="27"/>
  <c r="N83" i="27"/>
  <c r="N74" i="27"/>
  <c r="N64" i="27"/>
  <c r="N55" i="27"/>
  <c r="N47" i="27"/>
  <c r="N35" i="27"/>
  <c r="N26" i="27"/>
  <c r="N17" i="27"/>
  <c r="E34" i="34" l="1"/>
  <c r="E33" i="34"/>
  <c r="E27" i="34"/>
  <c r="E26" i="34"/>
  <c r="E20" i="34"/>
  <c r="E13" i="34"/>
  <c r="E12" i="34"/>
  <c r="I88" i="27"/>
  <c r="I16" i="27"/>
  <c r="I277" i="27"/>
  <c r="I259" i="27"/>
  <c r="I223" i="27"/>
  <c r="I268" i="27"/>
  <c r="I178" i="27"/>
  <c r="I232" i="27"/>
  <c r="I214" i="27"/>
  <c r="I151" i="27"/>
  <c r="I205" i="27"/>
  <c r="I142" i="27"/>
  <c r="I61" i="27"/>
  <c r="I115" i="27"/>
  <c r="I43" i="27"/>
  <c r="I250" i="27"/>
  <c r="I187" i="27"/>
  <c r="I169" i="27"/>
  <c r="I97" i="27"/>
  <c r="I133" i="27"/>
  <c r="I106" i="27"/>
  <c r="I52" i="27"/>
  <c r="I196" i="27"/>
  <c r="I160" i="27"/>
  <c r="I79" i="27"/>
  <c r="I25" i="27"/>
  <c r="I241" i="27"/>
  <c r="I70" i="27"/>
  <c r="I124" i="27"/>
  <c r="I33" i="27"/>
  <c r="G284" i="27"/>
  <c r="G283" i="27"/>
  <c r="G282" i="27"/>
  <c r="G281" i="27"/>
  <c r="G280" i="27"/>
  <c r="G279" i="27"/>
  <c r="G278" i="27"/>
  <c r="G277" i="27"/>
  <c r="G266" i="27"/>
  <c r="G265" i="27"/>
  <c r="G264" i="27"/>
  <c r="G263" i="27"/>
  <c r="G262" i="27"/>
  <c r="G261" i="27"/>
  <c r="G260" i="27"/>
  <c r="G259" i="27"/>
  <c r="G257" i="27"/>
  <c r="G256" i="27"/>
  <c r="G255" i="27"/>
  <c r="G254" i="27"/>
  <c r="G253" i="27"/>
  <c r="G252" i="27"/>
  <c r="G251" i="27"/>
  <c r="G250" i="27"/>
  <c r="G239" i="27"/>
  <c r="G238" i="27"/>
  <c r="G237" i="27"/>
  <c r="G236" i="27"/>
  <c r="G235" i="27"/>
  <c r="G234" i="27"/>
  <c r="G233" i="27"/>
  <c r="G232" i="27"/>
  <c r="G221" i="27"/>
  <c r="G220" i="27"/>
  <c r="G219" i="27"/>
  <c r="G218" i="27"/>
  <c r="G217" i="27"/>
  <c r="G216" i="27"/>
  <c r="G215" i="27"/>
  <c r="G214" i="27"/>
  <c r="G212" i="27"/>
  <c r="G211" i="27"/>
  <c r="G210" i="27"/>
  <c r="G209" i="27"/>
  <c r="G208" i="27"/>
  <c r="G207" i="27"/>
  <c r="G206" i="27"/>
  <c r="G205" i="27"/>
  <c r="G203" i="27"/>
  <c r="G202" i="27"/>
  <c r="G201" i="27"/>
  <c r="G200" i="27"/>
  <c r="G199" i="27"/>
  <c r="G198" i="27"/>
  <c r="G197" i="27"/>
  <c r="G196" i="27"/>
  <c r="G194" i="27"/>
  <c r="G193" i="27"/>
  <c r="G192" i="27"/>
  <c r="G191" i="27"/>
  <c r="G190" i="27"/>
  <c r="G189" i="27"/>
  <c r="G188" i="27"/>
  <c r="G187" i="27"/>
  <c r="G185" i="27"/>
  <c r="G184" i="27"/>
  <c r="G183" i="27"/>
  <c r="G182" i="27"/>
  <c r="G181" i="27"/>
  <c r="G180" i="27"/>
  <c r="G179" i="27"/>
  <c r="G178" i="27"/>
  <c r="G176" i="27"/>
  <c r="G175" i="27"/>
  <c r="G174" i="27"/>
  <c r="G173" i="27"/>
  <c r="G172" i="27"/>
  <c r="G171" i="27"/>
  <c r="G170" i="27"/>
  <c r="G169" i="27"/>
  <c r="G167" i="27"/>
  <c r="G166" i="27"/>
  <c r="G165" i="27"/>
  <c r="G164" i="27"/>
  <c r="G163" i="27"/>
  <c r="G162" i="27"/>
  <c r="G161" i="27"/>
  <c r="G160" i="27"/>
  <c r="G149" i="27"/>
  <c r="G148" i="27"/>
  <c r="G147" i="27"/>
  <c r="G146" i="27"/>
  <c r="G145" i="27"/>
  <c r="G144" i="27"/>
  <c r="G143" i="27"/>
  <c r="G142" i="27"/>
  <c r="G140" i="27"/>
  <c r="G139" i="27"/>
  <c r="G138" i="27"/>
  <c r="G137" i="27"/>
  <c r="G136" i="27"/>
  <c r="G135" i="27"/>
  <c r="G134" i="27"/>
  <c r="G133" i="27"/>
  <c r="G131" i="27"/>
  <c r="G130" i="27"/>
  <c r="G129" i="27"/>
  <c r="G128" i="27"/>
  <c r="G127" i="27"/>
  <c r="G126" i="27"/>
  <c r="G125" i="27"/>
  <c r="G124" i="27"/>
  <c r="G122" i="27"/>
  <c r="G121" i="27"/>
  <c r="G120" i="27"/>
  <c r="G119" i="27"/>
  <c r="G118" i="27"/>
  <c r="G117" i="27"/>
  <c r="G116" i="27"/>
  <c r="G115" i="27"/>
  <c r="G113" i="27"/>
  <c r="G112" i="27"/>
  <c r="G111" i="27"/>
  <c r="G110" i="27"/>
  <c r="G109" i="27"/>
  <c r="G108" i="27"/>
  <c r="G107" i="27"/>
  <c r="G106" i="27"/>
  <c r="G104" i="27"/>
  <c r="G103" i="27"/>
  <c r="G102" i="27"/>
  <c r="G101" i="27"/>
  <c r="G100" i="27"/>
  <c r="G99" i="27"/>
  <c r="G98" i="27"/>
  <c r="G97" i="27"/>
  <c r="G95" i="27"/>
  <c r="G94" i="27"/>
  <c r="G93" i="27"/>
  <c r="G92" i="27"/>
  <c r="G91" i="27"/>
  <c r="G90" i="27"/>
  <c r="G89" i="27"/>
  <c r="G88" i="27"/>
  <c r="G86" i="27"/>
  <c r="G85" i="27"/>
  <c r="G84" i="27"/>
  <c r="G83" i="27"/>
  <c r="G82" i="27"/>
  <c r="G81" i="27"/>
  <c r="G80" i="27"/>
  <c r="G79" i="27"/>
  <c r="G77" i="27"/>
  <c r="G76" i="27"/>
  <c r="G75" i="27"/>
  <c r="G74" i="27"/>
  <c r="G73" i="27"/>
  <c r="G72" i="27"/>
  <c r="G71" i="27"/>
  <c r="G70" i="27"/>
  <c r="G68" i="27"/>
  <c r="G67" i="27"/>
  <c r="G66" i="27"/>
  <c r="G65" i="27"/>
  <c r="G64" i="27"/>
  <c r="G63" i="27"/>
  <c r="G62" i="27"/>
  <c r="G61" i="27"/>
  <c r="G59" i="27"/>
  <c r="G58" i="27"/>
  <c r="G57" i="27"/>
  <c r="G56" i="27"/>
  <c r="G55" i="27"/>
  <c r="G54" i="27"/>
  <c r="G53" i="27"/>
  <c r="G52" i="27"/>
  <c r="G50" i="27"/>
  <c r="G49" i="27"/>
  <c r="G48" i="27"/>
  <c r="G47" i="27"/>
  <c r="G46" i="27"/>
  <c r="G45" i="27"/>
  <c r="G44" i="27"/>
  <c r="G43" i="27"/>
  <c r="G32" i="27"/>
  <c r="G31" i="27"/>
  <c r="G30" i="27"/>
  <c r="G29" i="27"/>
  <c r="G28" i="27"/>
  <c r="G27" i="27"/>
  <c r="G26" i="27"/>
  <c r="G25" i="27"/>
  <c r="G23" i="27"/>
  <c r="G22" i="27"/>
  <c r="G21" i="27"/>
  <c r="G20" i="27"/>
  <c r="G19" i="27"/>
  <c r="G18" i="27"/>
  <c r="G17" i="27"/>
  <c r="G16" i="27"/>
  <c r="A20" i="34"/>
  <c r="A26" i="34"/>
  <c r="A27" i="34"/>
  <c r="A33" i="34"/>
  <c r="A34" i="34"/>
  <c r="A13" i="34"/>
  <c r="A12" i="34"/>
  <c r="G14" i="27" l="1"/>
  <c r="G13" i="27"/>
  <c r="G12" i="27"/>
  <c r="G11" i="27"/>
  <c r="G10" i="27"/>
  <c r="G9" i="27"/>
  <c r="G8" i="27"/>
  <c r="G7" i="27"/>
  <c r="N10" i="27" l="1"/>
  <c r="I7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R74" i="27" l="1"/>
  <c r="H25" i="34" l="1"/>
  <c r="G30" i="34"/>
  <c r="H30" i="34" s="1"/>
  <c r="H28" i="34"/>
  <c r="H36" i="34"/>
  <c r="H26" i="34"/>
  <c r="G31" i="34"/>
  <c r="H31" i="34" s="1"/>
  <c r="G35" i="34"/>
  <c r="H35" i="34" s="1"/>
  <c r="G33" i="34"/>
  <c r="H33" i="34" s="1"/>
  <c r="G24" i="34"/>
  <c r="H24" i="34" s="1"/>
  <c r="G22" i="34"/>
  <c r="H22" i="34" s="1"/>
  <c r="G29" i="34"/>
  <c r="H29" i="34" s="1"/>
  <c r="H34" i="34"/>
  <c r="G23" i="34"/>
  <c r="H23" i="34" s="1"/>
  <c r="G27" i="34"/>
  <c r="H27" i="34" s="1"/>
  <c r="H32" i="34"/>
  <c r="F28" i="34" l="1"/>
  <c r="F25" i="34"/>
  <c r="J6" i="27"/>
  <c r="F30" i="34"/>
  <c r="F31" i="34" l="1"/>
  <c r="F29" i="34"/>
  <c r="F22" i="34"/>
  <c r="F26" i="34"/>
  <c r="F32" i="34"/>
  <c r="F24" i="34"/>
  <c r="F36" i="34"/>
  <c r="F27" i="34"/>
  <c r="F23" i="34"/>
  <c r="F35" i="34"/>
  <c r="F34" i="34"/>
  <c r="F33" i="34"/>
</calcChain>
</file>

<file path=xl/sharedStrings.xml><?xml version="1.0" encoding="utf-8"?>
<sst xmlns="http://schemas.openxmlformats.org/spreadsheetml/2006/main" count="988" uniqueCount="407">
  <si>
    <t>№</t>
  </si>
  <si>
    <t xml:space="preserve">фамилия, имя </t>
  </si>
  <si>
    <t>место</t>
  </si>
  <si>
    <t>сумма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</si>
  <si>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</si>
  <si>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</si>
  <si>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</si>
  <si>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</si>
  <si>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</si>
  <si>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</si>
  <si>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</si>
  <si>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</si>
  <si>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</si>
  <si>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</si>
  <si>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</si>
  <si>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</si>
  <si>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</si>
  <si>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</si>
  <si>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</si>
  <si>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</si>
  <si>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</si>
  <si>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</si>
  <si>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</si>
  <si>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</si>
  <si>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</si>
  <si>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</si>
  <si>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</si>
  <si>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</si>
  <si>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</si>
  <si>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</si>
  <si>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</si>
  <si>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</si>
  <si>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</si>
  <si>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</si>
  <si>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</si>
  <si>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</si>
  <si>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</si>
  <si>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</si>
  <si>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г.Боготол</t>
  </si>
  <si>
    <t>г.Дивногорск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</si>
  <si>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</si>
  <si>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</si>
  <si>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</si>
  <si>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</si>
  <si>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</si>
  <si>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</si>
  <si>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команда</t>
  </si>
  <si>
    <t>Советский район</t>
  </si>
  <si>
    <t>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</si>
  <si>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</si>
  <si>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</si>
  <si>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</si>
  <si>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</si>
  <si>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</si>
  <si>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</si>
  <si>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</si>
  <si>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</si>
  <si>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</si>
  <si>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</si>
  <si>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</si>
  <si>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</si>
  <si>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</si>
  <si>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</si>
  <si>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</si>
  <si>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</si>
  <si>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</si>
  <si>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</si>
  <si>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</si>
  <si>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</si>
  <si>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</si>
  <si>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</si>
  <si>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</si>
  <si>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</si>
  <si>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</si>
  <si>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</si>
  <si>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</si>
  <si>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</si>
  <si>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</si>
  <si>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</si>
  <si>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</si>
  <si>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</si>
  <si>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</si>
  <si>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</si>
  <si>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</si>
  <si>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</si>
  <si>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</si>
  <si>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</si>
  <si>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</si>
  <si>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</si>
  <si>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№п/п</t>
  </si>
  <si>
    <t>КИРОВСКИЙ РАЙОН</t>
  </si>
  <si>
    <t>ОКТЯБРЬСКИЙ РАЙОН</t>
  </si>
  <si>
    <t>СОВЕТСКИЙ РАЙОН</t>
  </si>
  <si>
    <t>г.АЧИНСК</t>
  </si>
  <si>
    <t>г.БОГОТОЛ</t>
  </si>
  <si>
    <t>г. ДИВНОГОРСК</t>
  </si>
  <si>
    <t>г.ЕНИСЕЙСК</t>
  </si>
  <si>
    <t>г.КАНСК</t>
  </si>
  <si>
    <t>г.ЛЕСОСИБИРСК</t>
  </si>
  <si>
    <t>ЗАТО г.ЖЕЛЕЗНОГОРСК</t>
  </si>
  <si>
    <t>ЗАТО п. СОЛНЕЧНЫЙ</t>
  </si>
  <si>
    <t>г.МИНУСИНСК</t>
  </si>
  <si>
    <t>г. СОСНОВОБОРСК</t>
  </si>
  <si>
    <t>г.ШАРЫПОВО</t>
  </si>
  <si>
    <t>БОЛЬШЕМУРТИНСКИЙ РАЙОН</t>
  </si>
  <si>
    <t>ЕНИСЕЙСКИЙ РАЙОН</t>
  </si>
  <si>
    <t>Дорогов Кирилл</t>
  </si>
  <si>
    <t>Сухалитка Сергей</t>
  </si>
  <si>
    <t>Радченко Никита</t>
  </si>
  <si>
    <t>ИЛАНСКИЙ РАЙОН</t>
  </si>
  <si>
    <t>КАЗАЧИНСКИЙ РАЙОН</t>
  </si>
  <si>
    <t>КУРАГИНСКИЙ РАЙОН</t>
  </si>
  <si>
    <t>Дранишников Данила</t>
  </si>
  <si>
    <t>НОВОСЕЛОВСКИЙ РАЙОН</t>
  </si>
  <si>
    <t>УЖУРСКИЙ РАЙОН</t>
  </si>
  <si>
    <t>Советский район г.Красноярска</t>
  </si>
  <si>
    <t>г.Сосновоборск</t>
  </si>
  <si>
    <t>Курагинский район</t>
  </si>
  <si>
    <t xml:space="preserve">Пучинин Денис </t>
  </si>
  <si>
    <t xml:space="preserve">Гончаров Иван </t>
  </si>
  <si>
    <t>Долгих Дмитрий</t>
  </si>
  <si>
    <t>ИРБЕЙСКИЙ РАЙОН</t>
  </si>
  <si>
    <t>Сургутский Денис</t>
  </si>
  <si>
    <t>Балашов Андрей</t>
  </si>
  <si>
    <t xml:space="preserve">Щука Артём </t>
  </si>
  <si>
    <t xml:space="preserve">Сизых Антон </t>
  </si>
  <si>
    <t>Ковригин Егор</t>
  </si>
  <si>
    <t>Данилюк Максим</t>
  </si>
  <si>
    <t>Шаврин Роман</t>
  </si>
  <si>
    <t>Евтушенко Лев</t>
  </si>
  <si>
    <t>Гуляев Матвей</t>
  </si>
  <si>
    <t>Голубович Юрий</t>
  </si>
  <si>
    <t>Тонких Дмитрий</t>
  </si>
  <si>
    <t>Беденко Антон</t>
  </si>
  <si>
    <t>СЕВЕРО-ЕНИСЕЙСКИЙ РАЙОН</t>
  </si>
  <si>
    <t xml:space="preserve">Желтяков Артём </t>
  </si>
  <si>
    <t xml:space="preserve">Козяев Денис </t>
  </si>
  <si>
    <t>СУХОБУЗИМСКИЙ РАЙОН</t>
  </si>
  <si>
    <t>Шушаков Михаил</t>
  </si>
  <si>
    <t>Ланг Кирилл</t>
  </si>
  <si>
    <t>Тупицин Алексей</t>
  </si>
  <si>
    <t>КАРАТУЗСКИЙ РАЙОН</t>
  </si>
  <si>
    <t>КРАСНОТУРАНСКИЙ РАЙОН</t>
  </si>
  <si>
    <t>Октябрьский район г.Красноярска</t>
  </si>
  <si>
    <t>Каратузский район</t>
  </si>
  <si>
    <t>Краснотуранский район</t>
  </si>
  <si>
    <t>Ежов Владимир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</si>
  <si>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</si>
  <si>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</si>
  <si>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</si>
  <si>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</si>
  <si>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</si>
  <si>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</si>
  <si>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</si>
  <si>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</si>
  <si>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</si>
  <si>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</si>
  <si>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</si>
  <si>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</si>
  <si>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</si>
  <si>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</si>
  <si>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</si>
  <si>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</si>
  <si>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</si>
  <si>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</si>
  <si>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</si>
  <si>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</si>
  <si>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</si>
  <si>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</si>
  <si>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</si>
  <si>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</si>
  <si>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</si>
  <si>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</si>
  <si>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</si>
  <si>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</si>
  <si>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22.</t>
  </si>
  <si>
    <t xml:space="preserve"> ПРОТОКОЛ личных результатов </t>
  </si>
  <si>
    <t>очки</t>
  </si>
  <si>
    <t>командные очки (7 лучших)</t>
  </si>
  <si>
    <t>7 человек в команде, считать всех!!!</t>
  </si>
  <si>
    <t>ИТОГОВЫЙ  ПРОТОКОЛ</t>
  </si>
  <si>
    <t xml:space="preserve">Зяблов Михаил </t>
  </si>
  <si>
    <t xml:space="preserve">Попов Егор </t>
  </si>
  <si>
    <t>Амелькин Николай</t>
  </si>
  <si>
    <t>Войцехович Игорь</t>
  </si>
  <si>
    <t>Пулотов Денис</t>
  </si>
  <si>
    <t>Константинов Константин</t>
  </si>
  <si>
    <t>Миронов Никита</t>
  </si>
  <si>
    <t>Панчишин Илья</t>
  </si>
  <si>
    <t>Морозов Александр</t>
  </si>
  <si>
    <t>Чикин Дмитрий</t>
  </si>
  <si>
    <t>БОЛЬШЕУЛУЙСКИЙ РАЙОН</t>
  </si>
  <si>
    <t>Сорока Егор</t>
  </si>
  <si>
    <t>Афанасьев Дмитрий</t>
  </si>
  <si>
    <t>Попов Валентин</t>
  </si>
  <si>
    <t>Поносов Артём</t>
  </si>
  <si>
    <t>Латышев Степан</t>
  </si>
  <si>
    <t xml:space="preserve">Маркелов Захар </t>
  </si>
  <si>
    <t xml:space="preserve">Акатов Никита </t>
  </si>
  <si>
    <t>Ильин Арсений</t>
  </si>
  <si>
    <t>Маныхов Александр</t>
  </si>
  <si>
    <t>Соловьев Артем</t>
  </si>
  <si>
    <t>Кузнецов Данил</t>
  </si>
  <si>
    <t>Прощаков Мирон</t>
  </si>
  <si>
    <t>Сиваков Эдуард</t>
  </si>
  <si>
    <t xml:space="preserve">Грун Данил </t>
  </si>
  <si>
    <t>Давыдов Дмитрий</t>
  </si>
  <si>
    <t>Егоров Егор</t>
  </si>
  <si>
    <t>Кустов Иван</t>
  </si>
  <si>
    <t xml:space="preserve">Максименко Александр </t>
  </si>
  <si>
    <t xml:space="preserve">Малютин Егор </t>
  </si>
  <si>
    <t xml:space="preserve">Чернявский Максим </t>
  </si>
  <si>
    <t xml:space="preserve">Андрейчик Богдан </t>
  </si>
  <si>
    <t>Гришиенко Иван</t>
  </si>
  <si>
    <t xml:space="preserve">Мосейчук Владимир </t>
  </si>
  <si>
    <t xml:space="preserve">Сиренко Сергей </t>
  </si>
  <si>
    <t>Штромбергер Данил</t>
  </si>
  <si>
    <t xml:space="preserve">Матиков Иван </t>
  </si>
  <si>
    <t>Петрухин Александр</t>
  </si>
  <si>
    <t xml:space="preserve">Саранин Даниил </t>
  </si>
  <si>
    <t>Трифонов Савелий</t>
  </si>
  <si>
    <t>Сафин Никита</t>
  </si>
  <si>
    <t>Бабушкин Игорь</t>
  </si>
  <si>
    <t xml:space="preserve">Сергеев Никита </t>
  </si>
  <si>
    <t xml:space="preserve">Доронин Ярослав </t>
  </si>
  <si>
    <t>Блынду Владислав</t>
  </si>
  <si>
    <t xml:space="preserve">Пичугин Владислав </t>
  </si>
  <si>
    <t>Амосов Семён</t>
  </si>
  <si>
    <t xml:space="preserve">Антонов Дмитрий </t>
  </si>
  <si>
    <t xml:space="preserve">Григорьев Денис </t>
  </si>
  <si>
    <t xml:space="preserve">Романчук Сергей </t>
  </si>
  <si>
    <t xml:space="preserve">Рыжов Илья </t>
  </si>
  <si>
    <t>РЫБИНСКИЙ РАЙОН</t>
  </si>
  <si>
    <t>Махманазаров Фируз</t>
  </si>
  <si>
    <t xml:space="preserve">Голев Борис </t>
  </si>
  <si>
    <t xml:space="preserve">Шипицин Степан </t>
  </si>
  <si>
    <t xml:space="preserve">Мальцев Илья </t>
  </si>
  <si>
    <t xml:space="preserve">Разманов Сергей </t>
  </si>
  <si>
    <t xml:space="preserve">Панков Андрей </t>
  </si>
  <si>
    <t>Ильбахтин Богдан</t>
  </si>
  <si>
    <t xml:space="preserve">Соколов Кирилл </t>
  </si>
  <si>
    <t xml:space="preserve">Колединов Иван </t>
  </si>
  <si>
    <t xml:space="preserve">Будянский Иван </t>
  </si>
  <si>
    <t>Дондо Дмитрий</t>
  </si>
  <si>
    <t>Ибрагимов Дениз</t>
  </si>
  <si>
    <t>Заев Дмитрий</t>
  </si>
  <si>
    <t>Савинов Павел</t>
  </si>
  <si>
    <t xml:space="preserve">Хитров Данил </t>
  </si>
  <si>
    <t>Михайлов Никита</t>
  </si>
  <si>
    <t xml:space="preserve">Небольсин Андрей </t>
  </si>
  <si>
    <t xml:space="preserve">Степанов Александр </t>
  </si>
  <si>
    <t>Трофименко Владимир</t>
  </si>
  <si>
    <t>Рябков Данила</t>
  </si>
  <si>
    <t>Шефер Вячеслав</t>
  </si>
  <si>
    <t>ЦЕНТРАЛЬНЫЙ РАЙОН</t>
  </si>
  <si>
    <t xml:space="preserve">Ермаков Александр </t>
  </si>
  <si>
    <t xml:space="preserve">Жалнин Кирилл </t>
  </si>
  <si>
    <t xml:space="preserve">Калинин Иван </t>
  </si>
  <si>
    <t>Кузичев Михаил</t>
  </si>
  <si>
    <t xml:space="preserve">Василевский Александр </t>
  </si>
  <si>
    <t xml:space="preserve">Кастальский Кирилл </t>
  </si>
  <si>
    <t xml:space="preserve">Ульянов Иван </t>
  </si>
  <si>
    <t xml:space="preserve">Бурлаченко Ярослав </t>
  </si>
  <si>
    <t xml:space="preserve">Шестаков Даниил </t>
  </si>
  <si>
    <t xml:space="preserve">Атантаев Матвей </t>
  </si>
  <si>
    <t xml:space="preserve">Бабенко Максим </t>
  </si>
  <si>
    <t xml:space="preserve">Кондрашин Кирилл </t>
  </si>
  <si>
    <t xml:space="preserve">Космынин Александр </t>
  </si>
  <si>
    <t xml:space="preserve">Федченко Иван </t>
  </si>
  <si>
    <t xml:space="preserve">Тюленков Константин </t>
  </si>
  <si>
    <t>Морозов Дмитрий</t>
  </si>
  <si>
    <t>Моисеев Михаил</t>
  </si>
  <si>
    <t>Овсянников Егор</t>
  </si>
  <si>
    <t>Зимин Егор</t>
  </si>
  <si>
    <t>Губайдулин Максим</t>
  </si>
  <si>
    <t>Глушков Артем</t>
  </si>
  <si>
    <t>Размахнин Сергей</t>
  </si>
  <si>
    <t>Тарасов Даниил</t>
  </si>
  <si>
    <t>Мельников Дмитрий</t>
  </si>
  <si>
    <t xml:space="preserve">Моисеенко Илья </t>
  </si>
  <si>
    <t xml:space="preserve">Прилипко Арсений </t>
  </si>
  <si>
    <t>Киндеев Владислав</t>
  </si>
  <si>
    <t>Аксенов Кирилл</t>
  </si>
  <si>
    <t>Оноприенко Вадим</t>
  </si>
  <si>
    <t xml:space="preserve">Жижин Роман </t>
  </si>
  <si>
    <t xml:space="preserve">Семенков Сергей </t>
  </si>
  <si>
    <t xml:space="preserve">Гисвайн Тимофей </t>
  </si>
  <si>
    <t xml:space="preserve">Мартынов Сергей </t>
  </si>
  <si>
    <t xml:space="preserve">Кулаков Максим </t>
  </si>
  <si>
    <t xml:space="preserve">Ванин Глеб </t>
  </si>
  <si>
    <t xml:space="preserve">Турубанов Вячеслав </t>
  </si>
  <si>
    <t xml:space="preserve">Комисев Артур </t>
  </si>
  <si>
    <t>Андреев Денис</t>
  </si>
  <si>
    <t>Дудник Александр</t>
  </si>
  <si>
    <t>Игнатенко Ренат</t>
  </si>
  <si>
    <t>Кожурин Константин</t>
  </si>
  <si>
    <t>Лаптев Антон</t>
  </si>
  <si>
    <t>Скалкин Максим</t>
  </si>
  <si>
    <t>Фокин Алексей</t>
  </si>
  <si>
    <t>Николаев Назар</t>
  </si>
  <si>
    <t>Казаков Константин</t>
  </si>
  <si>
    <t>Азаров Матвей</t>
  </si>
  <si>
    <t xml:space="preserve">Савин Кирилл </t>
  </si>
  <si>
    <t>Килин Иван</t>
  </si>
  <si>
    <t xml:space="preserve">Горбенко Севастьян </t>
  </si>
  <si>
    <t>Арчаков Даниил</t>
  </si>
  <si>
    <t xml:space="preserve">Боганов Даниил </t>
  </si>
  <si>
    <t>Дружинин Илья</t>
  </si>
  <si>
    <t>Колякин Никита</t>
  </si>
  <si>
    <t>Костин Кирилл</t>
  </si>
  <si>
    <t>Симаков Геннадий</t>
  </si>
  <si>
    <t xml:space="preserve">Щерба Руслан </t>
  </si>
  <si>
    <t>Кабиров Вячеслав</t>
  </si>
  <si>
    <t xml:space="preserve">Юсас Евгений </t>
  </si>
  <si>
    <t>Катцын Данил</t>
  </si>
  <si>
    <t xml:space="preserve">Кожуховский Анатолий </t>
  </si>
  <si>
    <t>Чирук Иван</t>
  </si>
  <si>
    <t xml:space="preserve">Лесников Матвей </t>
  </si>
  <si>
    <t>Денисенко Иван</t>
  </si>
  <si>
    <t>ШАРЫПОВСКИЙ МУНИЦИПАЛЬНЫЙ ОКРУГ</t>
  </si>
  <si>
    <t>Иванов Авраам</t>
  </si>
  <si>
    <t>Сон Андрей</t>
  </si>
  <si>
    <t>Земляной Даниил</t>
  </si>
  <si>
    <t>Таран Данила</t>
  </si>
  <si>
    <t xml:space="preserve">Стародубцев Александр </t>
  </si>
  <si>
    <t xml:space="preserve">Никиенко Павел </t>
  </si>
  <si>
    <t xml:space="preserve">Коншин Александр </t>
  </si>
  <si>
    <t>Матырко Иван</t>
  </si>
  <si>
    <t>Левченко Тимофей</t>
  </si>
  <si>
    <t>Лейман Максим</t>
  </si>
  <si>
    <t>Самохин Михаил</t>
  </si>
  <si>
    <t>Умаров Рустам</t>
  </si>
  <si>
    <t>Кирилюк Владислав</t>
  </si>
  <si>
    <t>Щука Артем</t>
  </si>
  <si>
    <t>Пеганов Михаил</t>
  </si>
  <si>
    <t>Бугаев Александр</t>
  </si>
  <si>
    <t>Бушмакин Ярослав</t>
  </si>
  <si>
    <t>Машуков Кирилл</t>
  </si>
  <si>
    <t>Клочко Андрей</t>
  </si>
  <si>
    <t>Фирст Егор</t>
  </si>
  <si>
    <t>Сараев Александр</t>
  </si>
  <si>
    <t>Пчелинцев Роман</t>
  </si>
  <si>
    <t>Кошелев Никита</t>
  </si>
  <si>
    <t xml:space="preserve">Рудых Роман </t>
  </si>
  <si>
    <t>Кубарьков Денис</t>
  </si>
  <si>
    <t xml:space="preserve">Полещук Иван </t>
  </si>
  <si>
    <t>Шкирмановский Владимир</t>
  </si>
  <si>
    <t>Фомин Данил</t>
  </si>
  <si>
    <t>Горохов Никита</t>
  </si>
  <si>
    <t>Хашин Роман</t>
  </si>
  <si>
    <t>Максимов Максим</t>
  </si>
  <si>
    <t>Тимошенко Илья</t>
  </si>
  <si>
    <t>Стряпухин Вадим</t>
  </si>
  <si>
    <t>Стряпухин Вячеслав</t>
  </si>
  <si>
    <t>Кузнецов Михаил</t>
  </si>
  <si>
    <t xml:space="preserve">Бесхлебный Артем </t>
  </si>
  <si>
    <t>Кондратенко Виктор</t>
  </si>
  <si>
    <t xml:space="preserve">Каргаполов Александр </t>
  </si>
  <si>
    <t>Ветров Никита</t>
  </si>
  <si>
    <t>Горбунов Кирилл</t>
  </si>
  <si>
    <t xml:space="preserve">Горячевский Эдуард </t>
  </si>
  <si>
    <t>Зверев Вячеслав</t>
  </si>
  <si>
    <t>Казарин Иван</t>
  </si>
  <si>
    <t>Цеунов Илья</t>
  </si>
  <si>
    <t>Михайленко Егор</t>
  </si>
  <si>
    <t>Мамедов Раван</t>
  </si>
  <si>
    <t>МАНСКИЙ РАЙОН</t>
  </si>
  <si>
    <t>Иванов Илья</t>
  </si>
  <si>
    <t>Сёмин Артур</t>
  </si>
  <si>
    <t>Толмачёв Данила</t>
  </si>
  <si>
    <t>Елагин Сергей</t>
  </si>
  <si>
    <t>Шпрингер Виталий</t>
  </si>
  <si>
    <t>Виммер Марк</t>
  </si>
  <si>
    <t>Бабанов Евгений</t>
  </si>
  <si>
    <t>Бабанов Сергей</t>
  </si>
  <si>
    <t>Черепин Матвей</t>
  </si>
  <si>
    <t>Ильин Тимофеев</t>
  </si>
  <si>
    <t>Криницын Дмитрий</t>
  </si>
  <si>
    <t>Шнягин Максим</t>
  </si>
  <si>
    <t>Рамазанов Руслан</t>
  </si>
  <si>
    <t>Микулич Данила</t>
  </si>
  <si>
    <t>Машинец Артем</t>
  </si>
  <si>
    <t>Терещенко Иван</t>
  </si>
  <si>
    <t>Аксенов Никита</t>
  </si>
  <si>
    <t>Говорков Максим</t>
  </si>
  <si>
    <t>Кривошлыков Илья</t>
  </si>
  <si>
    <t>Мокробородов Иван</t>
  </si>
  <si>
    <t>Иванов Михаил</t>
  </si>
  <si>
    <t>Комаров Савелий</t>
  </si>
  <si>
    <t>Кадакин Егор</t>
  </si>
  <si>
    <t>Трофимов Артем</t>
  </si>
  <si>
    <t>Аверкин Виктор</t>
  </si>
  <si>
    <t>Лыспак Артем</t>
  </si>
  <si>
    <t>Арамян Павел</t>
  </si>
  <si>
    <t>Тиханович Максим</t>
  </si>
  <si>
    <t>Пантелеев Павел</t>
  </si>
  <si>
    <t>7 человек в команде, считать всех</t>
  </si>
  <si>
    <t>результат</t>
  </si>
  <si>
    <t>17  мая 2024 года                                                                               г.Красноярск</t>
  </si>
  <si>
    <t>Наименование команды/фамилия, имя участника</t>
  </si>
  <si>
    <t>Центральный район г.Красноярска</t>
  </si>
  <si>
    <t>17 мая 2024 года                                                                                        г.Красноярск</t>
  </si>
  <si>
    <t>17 мая 2024 года</t>
  </si>
  <si>
    <t>ИТОГОВЫЙ ПРОТОКОЛ (МЕТАНИЕ ГРАНАТЫ)</t>
  </si>
  <si>
    <t>МЕТАНИЕ ГРАНАТЫ</t>
  </si>
  <si>
    <t>Снисаренко Вадим</t>
  </si>
  <si>
    <t>Кожура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</si>
</sst>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49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6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6"/>
      <name val="Arial"/>
      <family val="2"/>
      <charset val="204"/>
    </font>
    <font>
      <b/>
      <i/>
      <sz val="14"/>
      <name val="Bookman Old Style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8"/>
      <name val="Arial"/>
      <family val="2"/>
      <charset val="204"/>
    </font>
    <font>
      <b/>
      <sz val="22"/>
      <name val="Bookman Old Style"/>
      <family val="1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16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" fontId="14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" fontId="20" fillId="0" borderId="15" xfId="0" applyNumberFormat="1" applyFont="1" applyBorder="1" applyAlignment="1">
      <alignment horizontal="center" vertical="center"/>
    </xf>
    <xf numFmtId="1" fontId="20" fillId="0" borderId="13" xfId="0" applyNumberFormat="1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23" fillId="0" borderId="20" xfId="0" applyFont="1" applyBorder="1"/>
    <xf numFmtId="0" fontId="24" fillId="0" borderId="20" xfId="0" applyFont="1" applyBorder="1"/>
    <xf numFmtId="0" fontId="24" fillId="0" borderId="21" xfId="0" applyFont="1" applyBorder="1"/>
    <xf numFmtId="4" fontId="7" fillId="2" borderId="0" xfId="0" applyNumberFormat="1" applyFont="1" applyFill="1" applyAlignment="1">
      <alignment horizontal="left"/>
    </xf>
    <xf numFmtId="0" fontId="12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23" fillId="0" borderId="19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2" fontId="14" fillId="0" borderId="0" xfId="0" applyNumberFormat="1" applyFont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3" fontId="10" fillId="0" borderId="28" xfId="0" applyNumberFormat="1" applyFont="1" applyBorder="1" applyAlignment="1">
      <alignment horizontal="center" vertical="center"/>
    </xf>
    <xf numFmtId="3" fontId="18" fillId="0" borderId="28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1" fillId="0" borderId="2" xfId="0" applyFont="1" applyBorder="1"/>
    <xf numFmtId="4" fontId="9" fillId="0" borderId="0" xfId="0" applyNumberFormat="1" applyFont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wrapText="1"/>
    </xf>
    <xf numFmtId="0" fontId="5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4" fontId="33" fillId="2" borderId="0" xfId="0" applyNumberFormat="1" applyFont="1" applyFill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3" borderId="26" xfId="0" applyFont="1" applyFill="1" applyBorder="1" applyAlignment="1">
      <alignment horizontal="center" vertical="center"/>
    </xf>
    <xf numFmtId="0" fontId="32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4" fontId="14" fillId="3" borderId="0" xfId="0" applyNumberFormat="1" applyFont="1" applyFill="1" applyAlignment="1">
      <alignment horizontal="center" vertical="center"/>
    </xf>
    <xf numFmtId="4" fontId="10" fillId="3" borderId="0" xfId="0" applyNumberFormat="1" applyFont="1" applyFill="1" applyAlignment="1">
      <alignment horizontal="center" vertical="center"/>
    </xf>
    <xf numFmtId="3" fontId="10" fillId="3" borderId="28" xfId="0" applyNumberFormat="1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4" fontId="10" fillId="3" borderId="4" xfId="0" applyNumberFormat="1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horizontal="center" vertical="center"/>
    </xf>
    <xf numFmtId="0" fontId="31" fillId="3" borderId="2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/>
    </xf>
    <xf numFmtId="4" fontId="10" fillId="3" borderId="9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2" fillId="0" borderId="0" xfId="0" applyFont="1" applyAlignment="1">
      <alignment wrapText="1"/>
    </xf>
    <xf numFmtId="0" fontId="34" fillId="0" borderId="0" xfId="0" applyFont="1"/>
    <xf numFmtId="0" fontId="32" fillId="0" borderId="0" xfId="0" applyFont="1"/>
    <xf numFmtId="0" fontId="32" fillId="0" borderId="0" xfId="0" applyFont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4" fontId="9" fillId="0" borderId="31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2" fontId="26" fillId="0" borderId="13" xfId="0" applyNumberFormat="1" applyFont="1" applyBorder="1" applyAlignment="1">
      <alignment horizontal="center" vertical="center"/>
    </xf>
    <xf numFmtId="2" fontId="26" fillId="0" borderId="35" xfId="0" applyNumberFormat="1" applyFont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1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/>
    </xf>
    <xf numFmtId="0" fontId="3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3" fillId="3" borderId="17" xfId="0" applyFont="1" applyFill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34" fillId="0" borderId="0" xfId="0" applyFont="1" applyAlignment="1">
      <alignment vertical="center" wrapText="1"/>
    </xf>
    <xf numFmtId="0" fontId="32" fillId="0" borderId="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32" fillId="0" borderId="6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32" fillId="0" borderId="30" xfId="0" applyFont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wrapText="1"/>
    </xf>
    <xf numFmtId="0" fontId="36" fillId="0" borderId="2" xfId="0" applyFont="1" applyBorder="1"/>
    <xf numFmtId="0" fontId="13" fillId="0" borderId="0" xfId="0" applyFont="1" applyAlignment="1">
      <alignment vertical="center" wrapText="1"/>
    </xf>
    <xf numFmtId="0" fontId="31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36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4" fontId="14" fillId="0" borderId="9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vertical="center"/>
    </xf>
    <xf numFmtId="164" fontId="5" fillId="0" borderId="37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0" fontId="32" fillId="0" borderId="43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/>
    </xf>
    <xf numFmtId="4" fontId="14" fillId="0" borderId="30" xfId="0" applyNumberFormat="1" applyFont="1" applyBorder="1" applyAlignment="1">
      <alignment horizontal="center" vertical="center"/>
    </xf>
    <xf numFmtId="4" fontId="10" fillId="0" borderId="30" xfId="0" applyNumberFormat="1" applyFont="1" applyBorder="1" applyAlignment="1">
      <alignment horizontal="center" vertical="center"/>
    </xf>
    <xf numFmtId="3" fontId="10" fillId="0" borderId="44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32" fillId="0" borderId="30" xfId="0" applyFont="1" applyBorder="1"/>
    <xf numFmtId="4" fontId="3" fillId="0" borderId="30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horizontal="left" vertical="center" wrapText="1"/>
    </xf>
    <xf numFmtId="0" fontId="13" fillId="3" borderId="45" xfId="0" applyFont="1" applyFill="1" applyBorder="1" applyAlignment="1">
      <alignment vertical="center"/>
    </xf>
    <xf numFmtId="3" fontId="27" fillId="0" borderId="5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2" fillId="0" borderId="4" xfId="0" applyFont="1" applyBorder="1" applyAlignment="1">
      <alignment horizontal="left" vertical="center" wrapText="1"/>
    </xf>
    <xf numFmtId="0" fontId="13" fillId="3" borderId="4" xfId="0" applyFont="1" applyFill="1" applyBorder="1" applyAlignment="1">
      <alignment vertical="center"/>
    </xf>
    <xf numFmtId="4" fontId="14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13" fillId="3" borderId="9" xfId="0" applyFont="1" applyFill="1" applyBorder="1" applyAlignment="1">
      <alignment vertical="center"/>
    </xf>
    <xf numFmtId="0" fontId="31" fillId="0" borderId="37" xfId="0" applyFont="1" applyBorder="1"/>
    <xf numFmtId="0" fontId="13" fillId="0" borderId="37" xfId="0" applyFont="1" applyBorder="1" applyAlignment="1">
      <alignment vertical="center"/>
    </xf>
    <xf numFmtId="4" fontId="14" fillId="0" borderId="37" xfId="0" applyNumberFormat="1" applyFont="1" applyBorder="1" applyAlignment="1">
      <alignment horizontal="center" vertical="center"/>
    </xf>
    <xf numFmtId="4" fontId="10" fillId="0" borderId="37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31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31" fillId="0" borderId="37" xfId="0" applyFont="1" applyBorder="1" applyAlignment="1">
      <alignment vertical="center"/>
    </xf>
    <xf numFmtId="0" fontId="32" fillId="0" borderId="30" xfId="0" applyFont="1" applyBorder="1" applyAlignment="1">
      <alignment wrapText="1"/>
    </xf>
    <xf numFmtId="0" fontId="31" fillId="0" borderId="37" xfId="0" applyFont="1" applyBorder="1" applyAlignment="1">
      <alignment horizontal="left" vertical="center"/>
    </xf>
    <xf numFmtId="0" fontId="13" fillId="0" borderId="47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31" fillId="0" borderId="37" xfId="0" applyFont="1" applyBorder="1" applyAlignment="1">
      <alignment horizontal="left" vertical="center" wrapText="1"/>
    </xf>
    <xf numFmtId="0" fontId="21" fillId="0" borderId="9" xfId="0" applyFont="1" applyBorder="1" applyAlignment="1">
      <alignment vertical="center"/>
    </xf>
    <xf numFmtId="0" fontId="11" fillId="0" borderId="4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31" fillId="0" borderId="3" xfId="0" applyFont="1" applyBorder="1" applyAlignment="1">
      <alignment horizontal="center" vertical="center"/>
    </xf>
    <xf numFmtId="0" fontId="32" fillId="3" borderId="39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9" xfId="0" applyFont="1" applyFill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/>
    </xf>
    <xf numFmtId="0" fontId="31" fillId="0" borderId="40" xfId="0" applyFont="1" applyBorder="1" applyAlignment="1">
      <alignment horizontal="center" vertical="center"/>
    </xf>
    <xf numFmtId="0" fontId="31" fillId="0" borderId="37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5" fillId="0" borderId="52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2" fontId="14" fillId="0" borderId="30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0" fontId="31" fillId="0" borderId="9" xfId="0" applyFont="1" applyBorder="1"/>
    <xf numFmtId="0" fontId="32" fillId="0" borderId="43" xfId="0" applyFont="1" applyBorder="1" applyAlignment="1">
      <alignment horizontal="center" vertical="center"/>
    </xf>
    <xf numFmtId="0" fontId="32" fillId="0" borderId="43" xfId="0" applyFont="1" applyBorder="1"/>
    <xf numFmtId="0" fontId="13" fillId="0" borderId="43" xfId="0" applyFont="1" applyBorder="1" applyAlignment="1">
      <alignment vertical="center"/>
    </xf>
    <xf numFmtId="4" fontId="14" fillId="0" borderId="43" xfId="0" applyNumberFormat="1" applyFont="1" applyBorder="1" applyAlignment="1">
      <alignment horizontal="center" vertical="center"/>
    </xf>
    <xf numFmtId="2" fontId="14" fillId="0" borderId="43" xfId="0" applyNumberFormat="1" applyFont="1" applyBorder="1" applyAlignment="1">
      <alignment horizontal="center" vertical="center"/>
    </xf>
    <xf numFmtId="4" fontId="10" fillId="0" borderId="43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/>
    </xf>
    <xf numFmtId="3" fontId="10" fillId="0" borderId="5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32" fillId="0" borderId="43" xfId="0" applyFont="1" applyBorder="1" applyAlignment="1">
      <alignment vertical="center"/>
    </xf>
    <xf numFmtId="0" fontId="36" fillId="0" borderId="9" xfId="0" applyFont="1" applyBorder="1" applyAlignment="1">
      <alignment horizontal="left" vertical="center" wrapText="1"/>
    </xf>
    <xf numFmtId="0" fontId="22" fillId="0" borderId="37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8" fillId="0" borderId="52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0" fontId="25" fillId="0" borderId="30" xfId="0" applyFont="1" applyBorder="1" applyAlignment="1">
      <alignment vertical="center"/>
    </xf>
    <xf numFmtId="0" fontId="36" fillId="0" borderId="37" xfId="0" applyFont="1" applyBorder="1" applyAlignment="1">
      <alignment vertical="center" wrapText="1"/>
    </xf>
    <xf numFmtId="0" fontId="21" fillId="0" borderId="37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32" fillId="0" borderId="6" xfId="0" applyFont="1" applyBorder="1"/>
    <xf numFmtId="0" fontId="25" fillId="0" borderId="6" xfId="0" applyFont="1" applyBorder="1" applyAlignment="1">
      <alignment vertical="center"/>
    </xf>
    <xf numFmtId="0" fontId="40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/>
    </xf>
    <xf numFmtId="2" fontId="14" fillId="0" borderId="43" xfId="0" applyNumberFormat="1" applyFont="1" applyBorder="1" applyAlignment="1">
      <alignment vertical="center"/>
    </xf>
    <xf numFmtId="3" fontId="10" fillId="0" borderId="5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2" fontId="39" fillId="0" borderId="25" xfId="0" applyNumberFormat="1" applyFont="1" applyBorder="1" applyAlignment="1">
      <alignment horizontal="left" vertical="top"/>
    </xf>
    <xf numFmtId="2" fontId="39" fillId="3" borderId="0" xfId="0" applyNumberFormat="1" applyFont="1" applyFill="1" applyAlignment="1">
      <alignment horizontal="left" vertical="top"/>
    </xf>
    <xf numFmtId="2" fontId="39" fillId="0" borderId="24" xfId="0" applyNumberFormat="1" applyFont="1" applyBorder="1" applyAlignment="1">
      <alignment horizontal="left" vertical="top"/>
    </xf>
    <xf numFmtId="2" fontId="39" fillId="0" borderId="33" xfId="0" applyNumberFormat="1" applyFont="1" applyBorder="1" applyAlignment="1">
      <alignment horizontal="left" vertical="top"/>
    </xf>
    <xf numFmtId="0" fontId="12" fillId="0" borderId="38" xfId="0" applyFont="1" applyBorder="1" applyAlignment="1">
      <alignment vertical="center" wrapText="1"/>
    </xf>
    <xf numFmtId="0" fontId="12" fillId="0" borderId="38" xfId="0" applyFont="1" applyBorder="1" applyAlignment="1">
      <alignment vertical="center"/>
    </xf>
    <xf numFmtId="0" fontId="12" fillId="0" borderId="54" xfId="0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164" fontId="16" fillId="0" borderId="51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14" fillId="0" borderId="2" xfId="0" applyNumberFormat="1" applyFont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0" fontId="39" fillId="0" borderId="25" xfId="0" applyFont="1" applyBorder="1"/>
    <xf numFmtId="2" fontId="39" fillId="0" borderId="0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2" fontId="41" fillId="0" borderId="22" xfId="0" applyNumberFormat="1" applyFont="1" applyBorder="1" applyAlignment="1">
      <alignment horizontal="left" vertical="top"/>
    </xf>
    <xf numFmtId="2" fontId="42" fillId="0" borderId="8" xfId="0" applyNumberFormat="1" applyFont="1" applyBorder="1" applyAlignment="1">
      <alignment horizontal="center" vertical="center"/>
    </xf>
    <xf numFmtId="164" fontId="4" fillId="0" borderId="49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2" fontId="41" fillId="0" borderId="25" xfId="0" applyNumberFormat="1" applyFont="1" applyBorder="1" applyAlignment="1">
      <alignment horizontal="left" vertical="top"/>
    </xf>
    <xf numFmtId="2" fontId="42" fillId="0" borderId="13" xfId="0" applyNumberFormat="1" applyFont="1" applyBorder="1" applyAlignment="1">
      <alignment horizontal="center" vertical="center"/>
    </xf>
    <xf numFmtId="164" fontId="4" fillId="0" borderId="36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32" fillId="0" borderId="43" xfId="0" applyFont="1" applyBorder="1" applyAlignment="1">
      <alignment wrapText="1"/>
    </xf>
    <xf numFmtId="0" fontId="5" fillId="0" borderId="55" xfId="0" applyFont="1" applyBorder="1" applyAlignment="1">
      <alignment horizontal="center" vertical="center"/>
    </xf>
    <xf numFmtId="0" fontId="5" fillId="0" borderId="55" xfId="0" applyFont="1" applyBorder="1" applyAlignment="1">
      <alignment vertical="center"/>
    </xf>
    <xf numFmtId="0" fontId="40" fillId="0" borderId="37" xfId="0" applyFont="1" applyBorder="1" applyAlignment="1">
      <alignment vertical="center" wrapText="1"/>
    </xf>
    <xf numFmtId="0" fontId="44" fillId="0" borderId="2" xfId="0" applyFont="1" applyBorder="1" applyAlignment="1">
      <alignment vertical="center" wrapText="1"/>
    </xf>
    <xf numFmtId="0" fontId="43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/>
    </xf>
    <xf numFmtId="4" fontId="5" fillId="0" borderId="37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14" fillId="3" borderId="37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3" borderId="9" xfId="0" applyNumberFormat="1" applyFont="1" applyFill="1" applyBorder="1" applyAlignment="1">
      <alignment horizontal="center" vertical="center"/>
    </xf>
    <xf numFmtId="1" fontId="14" fillId="0" borderId="30" xfId="0" applyNumberFormat="1" applyFont="1" applyBorder="1" applyAlignment="1">
      <alignment horizontal="center" vertical="center"/>
    </xf>
    <xf numFmtId="1" fontId="14" fillId="3" borderId="2" xfId="0" applyNumberFormat="1" applyFont="1" applyFill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4" fillId="0" borderId="37" xfId="0" applyNumberFormat="1" applyFont="1" applyBorder="1" applyAlignment="1">
      <alignment horizontal="center" vertical="center"/>
    </xf>
    <xf numFmtId="1" fontId="14" fillId="3" borderId="37" xfId="0" applyNumberFormat="1" applyFont="1" applyFill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43" xfId="0" applyNumberFormat="1" applyFont="1" applyBorder="1" applyAlignment="1">
      <alignment horizontal="center" vertical="center"/>
    </xf>
    <xf numFmtId="0" fontId="40" fillId="0" borderId="31" xfId="0" applyFont="1" applyBorder="1" applyAlignment="1">
      <alignment vertical="center" wrapText="1"/>
    </xf>
    <xf numFmtId="0" fontId="32" fillId="0" borderId="31" xfId="0" applyFont="1" applyBorder="1" applyAlignment="1">
      <alignment wrapText="1"/>
    </xf>
    <xf numFmtId="4" fontId="5" fillId="0" borderId="31" xfId="0" applyNumberFormat="1" applyFont="1" applyBorder="1" applyAlignment="1">
      <alignment horizontal="center" vertical="center"/>
    </xf>
    <xf numFmtId="0" fontId="40" fillId="0" borderId="25" xfId="0" applyFont="1" applyBorder="1" applyAlignment="1">
      <alignment vertical="center" wrapText="1"/>
    </xf>
    <xf numFmtId="0" fontId="43" fillId="0" borderId="25" xfId="0" applyFont="1" applyBorder="1" applyAlignment="1">
      <alignment vertical="center" wrapText="1"/>
    </xf>
    <xf numFmtId="4" fontId="5" fillId="0" borderId="25" xfId="0" applyNumberFormat="1" applyFont="1" applyBorder="1" applyAlignment="1">
      <alignment horizontal="center" vertical="center"/>
    </xf>
    <xf numFmtId="0" fontId="32" fillId="0" borderId="25" xfId="0" applyFont="1" applyBorder="1" applyAlignment="1">
      <alignment vertical="center" wrapText="1"/>
    </xf>
    <xf numFmtId="0" fontId="32" fillId="0" borderId="25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3" fontId="10" fillId="0" borderId="41" xfId="0" applyNumberFormat="1" applyFont="1" applyBorder="1" applyAlignment="1">
      <alignment horizontal="center" vertical="center"/>
    </xf>
    <xf numFmtId="3" fontId="10" fillId="0" borderId="57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0" fontId="47" fillId="0" borderId="31" xfId="0" applyFont="1" applyBorder="1" applyAlignment="1">
      <alignment horizontal="center" wrapText="1"/>
    </xf>
    <xf numFmtId="0" fontId="48" fillId="0" borderId="25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55" xfId="0" applyNumberFormat="1" applyFont="1" applyBorder="1" applyAlignment="1">
      <alignment horizontal="center" vertical="center"/>
    </xf>
    <xf numFmtId="4" fontId="14" fillId="0" borderId="56" xfId="0" applyNumberFormat="1" applyFont="1" applyBorder="1" applyAlignment="1">
      <alignment horizontal="center" vertical="center"/>
    </xf>
    <xf numFmtId="2" fontId="14" fillId="0" borderId="37" xfId="0" applyNumberFormat="1" applyFont="1" applyBorder="1" applyAlignment="1">
      <alignment horizontal="center" vertical="center"/>
    </xf>
    <xf numFmtId="2" fontId="14" fillId="0" borderId="55" xfId="0" applyNumberFormat="1" applyFont="1" applyBorder="1" applyAlignment="1">
      <alignment horizontal="center" vertical="center"/>
    </xf>
    <xf numFmtId="2" fontId="14" fillId="0" borderId="56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3" fontId="46" fillId="0" borderId="14" xfId="0" applyNumberFormat="1" applyFont="1" applyBorder="1" applyAlignment="1">
      <alignment horizontal="center" vertical="center"/>
    </xf>
    <xf numFmtId="3" fontId="46" fillId="0" borderId="5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3" fontId="27" fillId="0" borderId="14" xfId="0" applyNumberFormat="1" applyFont="1" applyBorder="1" applyAlignment="1">
      <alignment horizontal="center" vertical="center"/>
    </xf>
    <xf numFmtId="3" fontId="27" fillId="0" borderId="5" xfId="0" applyNumberFormat="1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2" fontId="14" fillId="3" borderId="9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</cellXfs>
  <cellStyles count="2">
    <cellStyle name="Обычный" xfId="0" builtinId="0"/>
    <cellStyle name="Обычный_военная подготовка" xfId="1"/>
  </cellStyles>
  <dxfs count="40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topLeftCell="A13" zoomScale="85" zoomScaleNormal="145" zoomScaleSheetLayoutView="85" workbookViewId="0">
      <selection activeCell="C37" sqref="C37"/>
    </sheetView>
  </sheetViews>
  <sheetFormatPr defaultColWidth="9.140625" defaultRowHeight="20.25" x14ac:dyDescent="0.3"/>
  <cols>
    <col min="1" max="1" width="11.42578125" style="23" customWidth="1"/>
    <col min="2" max="2" width="52.28515625" style="5" customWidth="1"/>
    <col min="3" max="3" width="17.85546875" style="10" customWidth="1"/>
    <col min="4" max="4" width="19.85546875" style="10" hidden="1" customWidth="1"/>
    <col min="5" max="5" width="16.28515625" style="10" customWidth="1"/>
    <col min="6" max="6" width="16.28515625" style="5" hidden="1" customWidth="1"/>
    <col min="7" max="7" width="16.28515625" style="10" hidden="1" customWidth="1"/>
    <col min="8" max="8" width="16.28515625" style="5" hidden="1" customWidth="1"/>
    <col min="9" max="9" width="16.28515625" style="10" hidden="1" customWidth="1"/>
    <col min="10" max="11" width="9.140625" style="5"/>
    <col min="12" max="12" width="55" style="5" customWidth="1"/>
    <col min="13" max="16384" width="9.140625" style="5"/>
  </cols>
  <sheetData>
    <row r="1" spans="1:12" ht="45" customHeight="1" x14ac:dyDescent="0.3">
      <c r="A1" s="365" t="s">
        <v>25</v>
      </c>
      <c r="B1" s="365"/>
      <c r="C1" s="365"/>
      <c r="D1" s="365"/>
      <c r="E1" s="365"/>
      <c r="F1" s="365"/>
      <c r="G1" s="365"/>
      <c r="H1" s="365"/>
      <c r="I1" s="365"/>
      <c r="J1" s="4"/>
      <c r="K1" s="4"/>
    </row>
    <row r="2" spans="1:12" ht="0.75" customHeight="1" x14ac:dyDescent="0.3">
      <c r="A2" s="1"/>
      <c r="B2" s="1"/>
      <c r="C2" s="1"/>
      <c r="D2" s="1"/>
      <c r="E2" s="1"/>
      <c r="F2" s="1"/>
      <c r="G2" s="1"/>
      <c r="H2" s="1"/>
      <c r="I2" s="6"/>
      <c r="J2" s="4"/>
      <c r="K2" s="4"/>
    </row>
    <row r="3" spans="1:12" x14ac:dyDescent="0.3">
      <c r="A3" s="87" t="s">
        <v>402</v>
      </c>
      <c r="B3" s="2"/>
      <c r="C3" s="2"/>
      <c r="E3" s="14" t="s">
        <v>54</v>
      </c>
      <c r="F3" s="2"/>
      <c r="G3" s="5"/>
      <c r="H3" s="3"/>
      <c r="I3" s="14" t="s">
        <v>5</v>
      </c>
      <c r="J3" s="7"/>
      <c r="K3" s="7"/>
    </row>
    <row r="4" spans="1:12" ht="33" customHeight="1" x14ac:dyDescent="0.3">
      <c r="A4" s="366" t="s">
        <v>403</v>
      </c>
      <c r="B4" s="366"/>
      <c r="C4" s="366"/>
      <c r="D4" s="366"/>
      <c r="E4" s="366"/>
      <c r="F4" s="366"/>
      <c r="G4" s="366"/>
      <c r="H4" s="366"/>
      <c r="I4" s="366"/>
    </row>
    <row r="5" spans="1:12" ht="19.5" customHeight="1" thickBot="1" x14ac:dyDescent="0.35">
      <c r="B5" s="9"/>
      <c r="C5" s="9"/>
      <c r="D5" s="9"/>
      <c r="F5" s="9"/>
      <c r="H5" s="8"/>
      <c r="I5" s="8"/>
    </row>
    <row r="6" spans="1:12" s="86" customFormat="1" ht="36" customHeight="1" thickBot="1" x14ac:dyDescent="0.25">
      <c r="A6" s="313" t="s">
        <v>89</v>
      </c>
      <c r="B6" s="314" t="s">
        <v>46</v>
      </c>
      <c r="C6" s="31" t="s">
        <v>177</v>
      </c>
      <c r="D6" s="315" t="s">
        <v>88</v>
      </c>
      <c r="E6" s="318" t="s">
        <v>2</v>
      </c>
      <c r="F6" s="83" t="s">
        <v>22</v>
      </c>
      <c r="G6" s="84"/>
      <c r="H6" s="85" t="s">
        <v>23</v>
      </c>
      <c r="I6" s="84"/>
    </row>
    <row r="7" spans="1:12" s="11" customFormat="1" ht="23.1" customHeight="1" x14ac:dyDescent="0.3">
      <c r="A7" s="325">
        <v>1</v>
      </c>
      <c r="B7" s="326" t="s">
        <v>115</v>
      </c>
      <c r="C7" s="327">
        <v>274</v>
      </c>
      <c r="D7" s="328"/>
      <c r="E7" s="325">
        <v>1</v>
      </c>
      <c r="F7" s="80"/>
      <c r="G7" s="48"/>
      <c r="H7" s="50"/>
      <c r="I7" s="53"/>
      <c r="J7" s="5"/>
      <c r="K7" s="5"/>
      <c r="L7" s="310"/>
    </row>
    <row r="8" spans="1:12" s="11" customFormat="1" ht="23.1" customHeight="1" x14ac:dyDescent="0.2">
      <c r="A8" s="329">
        <v>2</v>
      </c>
      <c r="B8" s="330" t="s">
        <v>40</v>
      </c>
      <c r="C8" s="331">
        <v>252</v>
      </c>
      <c r="D8" s="332">
        <v>5.3078703703703699E-3</v>
      </c>
      <c r="E8" s="329">
        <v>2</v>
      </c>
      <c r="F8" s="80"/>
      <c r="G8" s="48"/>
      <c r="H8" s="50"/>
      <c r="I8" s="53"/>
      <c r="L8" s="310"/>
    </row>
    <row r="9" spans="1:12" s="11" customFormat="1" ht="23.1" customHeight="1" x14ac:dyDescent="0.3">
      <c r="A9" s="329">
        <v>3</v>
      </c>
      <c r="B9" s="330" t="s">
        <v>117</v>
      </c>
      <c r="C9" s="331">
        <v>239</v>
      </c>
      <c r="D9" s="332">
        <v>3.5902777777777777E-3</v>
      </c>
      <c r="E9" s="329">
        <v>3</v>
      </c>
      <c r="F9" s="80"/>
      <c r="G9" s="48"/>
      <c r="H9" s="50"/>
      <c r="I9" s="53"/>
      <c r="J9" s="5"/>
      <c r="K9" s="5"/>
      <c r="L9" s="310"/>
    </row>
    <row r="10" spans="1:12" s="11" customFormat="1" ht="23.1" customHeight="1" x14ac:dyDescent="0.3">
      <c r="A10" s="108">
        <v>4</v>
      </c>
      <c r="B10" s="309" t="s">
        <v>33</v>
      </c>
      <c r="C10" s="157">
        <v>237</v>
      </c>
      <c r="D10" s="316">
        <v>5.3657407407407404E-3</v>
      </c>
      <c r="E10" s="108">
        <v>4</v>
      </c>
      <c r="F10" s="80"/>
      <c r="G10" s="48"/>
      <c r="H10" s="50"/>
      <c r="I10" s="53"/>
      <c r="J10" s="5"/>
      <c r="K10" s="5"/>
      <c r="L10" s="310"/>
    </row>
    <row r="11" spans="1:12" s="11" customFormat="1" ht="23.1" customHeight="1" x14ac:dyDescent="0.3">
      <c r="A11" s="108">
        <v>5</v>
      </c>
      <c r="B11" s="309" t="s">
        <v>17</v>
      </c>
      <c r="C11" s="158">
        <v>224</v>
      </c>
      <c r="D11" s="316"/>
      <c r="E11" s="108">
        <v>5</v>
      </c>
      <c r="F11" s="80"/>
      <c r="G11" s="48"/>
      <c r="H11" s="50"/>
      <c r="I11" s="53"/>
      <c r="J11" s="5"/>
      <c r="K11" s="5"/>
      <c r="L11" s="310"/>
    </row>
    <row r="12" spans="1:12" s="11" customFormat="1" ht="23.1" customHeight="1" x14ac:dyDescent="0.2">
      <c r="A12" s="108">
        <f>ROW(A6)</f>
        <v>6</v>
      </c>
      <c r="B12" s="309" t="s">
        <v>15</v>
      </c>
      <c r="C12" s="157">
        <v>217</v>
      </c>
      <c r="D12" s="316">
        <v>6.2615740740740748E-3</v>
      </c>
      <c r="E12" s="108">
        <f>ROW(E6)</f>
        <v>6</v>
      </c>
      <c r="F12" s="80"/>
      <c r="G12" s="48"/>
      <c r="H12" s="50"/>
      <c r="I12" s="53"/>
      <c r="L12" s="310"/>
    </row>
    <row r="13" spans="1:12" s="11" customFormat="1" ht="23.1" customHeight="1" x14ac:dyDescent="0.3">
      <c r="A13" s="108">
        <f>ROW(A7)</f>
        <v>7</v>
      </c>
      <c r="B13" s="309" t="s">
        <v>41</v>
      </c>
      <c r="C13" s="157">
        <v>204</v>
      </c>
      <c r="D13" s="316"/>
      <c r="E13" s="108">
        <f>ROW(E7)</f>
        <v>7</v>
      </c>
      <c r="F13" s="80"/>
      <c r="G13" s="48"/>
      <c r="H13" s="50"/>
      <c r="I13" s="53"/>
      <c r="J13" s="5"/>
      <c r="K13" s="5"/>
      <c r="L13" s="310"/>
    </row>
    <row r="14" spans="1:12" s="11" customFormat="1" ht="23.1" customHeight="1" x14ac:dyDescent="0.2">
      <c r="A14" s="161">
        <v>8</v>
      </c>
      <c r="B14" s="309" t="s">
        <v>30</v>
      </c>
      <c r="C14" s="157">
        <v>203</v>
      </c>
      <c r="D14" s="316"/>
      <c r="E14" s="161">
        <v>8</v>
      </c>
      <c r="F14" s="80"/>
      <c r="G14" s="48"/>
      <c r="H14" s="50"/>
      <c r="I14" s="53"/>
      <c r="L14" s="310"/>
    </row>
    <row r="15" spans="1:12" s="11" customFormat="1" ht="23.1" customHeight="1" x14ac:dyDescent="0.3">
      <c r="A15" s="108">
        <v>9</v>
      </c>
      <c r="B15" s="309" t="s">
        <v>38</v>
      </c>
      <c r="C15" s="157">
        <v>200</v>
      </c>
      <c r="D15" s="316">
        <v>3.8726851851851852E-3</v>
      </c>
      <c r="E15" s="108">
        <v>9</v>
      </c>
      <c r="F15" s="80"/>
      <c r="G15" s="48"/>
      <c r="H15" s="50"/>
      <c r="I15" s="53"/>
      <c r="J15" s="5"/>
      <c r="K15" s="5"/>
      <c r="L15" s="310"/>
    </row>
    <row r="16" spans="1:12" s="11" customFormat="1" ht="23.1" customHeight="1" x14ac:dyDescent="0.2">
      <c r="A16" s="108">
        <v>10</v>
      </c>
      <c r="B16" s="309" t="s">
        <v>43</v>
      </c>
      <c r="C16" s="157">
        <v>195</v>
      </c>
      <c r="D16" s="316">
        <v>6.936342592592592E-3</v>
      </c>
      <c r="E16" s="108">
        <v>10</v>
      </c>
      <c r="F16" s="80"/>
      <c r="G16" s="48"/>
      <c r="H16" s="50"/>
      <c r="I16" s="53"/>
      <c r="L16" s="310"/>
    </row>
    <row r="17" spans="1:12" s="11" customFormat="1" ht="23.1" customHeight="1" x14ac:dyDescent="0.3">
      <c r="A17" s="108">
        <v>11</v>
      </c>
      <c r="B17" s="323" t="s">
        <v>83</v>
      </c>
      <c r="C17" s="157">
        <v>181</v>
      </c>
      <c r="D17" s="316"/>
      <c r="E17" s="108">
        <v>11</v>
      </c>
      <c r="F17" s="80"/>
      <c r="G17" s="48"/>
      <c r="H17" s="50"/>
      <c r="I17" s="53"/>
      <c r="L17" s="310"/>
    </row>
    <row r="18" spans="1:12" s="11" customFormat="1" ht="23.1" customHeight="1" x14ac:dyDescent="0.3">
      <c r="A18" s="108">
        <v>12</v>
      </c>
      <c r="B18" s="309" t="s">
        <v>400</v>
      </c>
      <c r="C18" s="157">
        <v>175</v>
      </c>
      <c r="D18" s="316">
        <v>4.8148148148148152E-3</v>
      </c>
      <c r="E18" s="108">
        <v>12</v>
      </c>
      <c r="F18" s="80"/>
      <c r="G18" s="48"/>
      <c r="H18" s="50"/>
      <c r="I18" s="53"/>
      <c r="J18" s="5"/>
      <c r="K18" s="5"/>
      <c r="L18" s="310"/>
    </row>
    <row r="19" spans="1:12" s="11" customFormat="1" ht="23.1" customHeight="1" x14ac:dyDescent="0.2">
      <c r="A19" s="108">
        <v>13</v>
      </c>
      <c r="B19" s="309" t="s">
        <v>67</v>
      </c>
      <c r="C19" s="157">
        <v>174</v>
      </c>
      <c r="D19" s="316">
        <v>2.2685185185185182E-3</v>
      </c>
      <c r="E19" s="108">
        <v>13</v>
      </c>
      <c r="F19" s="80"/>
      <c r="G19" s="48"/>
      <c r="H19" s="50"/>
      <c r="I19" s="53"/>
      <c r="L19" s="310"/>
    </row>
    <row r="20" spans="1:12" s="11" customFormat="1" ht="23.1" customHeight="1" x14ac:dyDescent="0.3">
      <c r="A20" s="108">
        <f t="shared" ref="A20" si="0">ROW(A14)</f>
        <v>14</v>
      </c>
      <c r="B20" s="309" t="s">
        <v>143</v>
      </c>
      <c r="C20" s="157">
        <v>173</v>
      </c>
      <c r="D20" s="316">
        <v>5.107638888888889E-3</v>
      </c>
      <c r="E20" s="108">
        <f t="shared" ref="E20" si="1">ROW(E14)</f>
        <v>14</v>
      </c>
      <c r="F20" s="80"/>
      <c r="G20" s="48"/>
      <c r="H20" s="50"/>
      <c r="I20" s="53"/>
      <c r="J20" s="5"/>
      <c r="K20" s="5"/>
      <c r="L20" s="310"/>
    </row>
    <row r="21" spans="1:12" s="11" customFormat="1" ht="23.1" customHeight="1" x14ac:dyDescent="0.3">
      <c r="A21" s="161">
        <v>15</v>
      </c>
      <c r="B21" s="309" t="s">
        <v>145</v>
      </c>
      <c r="C21" s="157">
        <v>173</v>
      </c>
      <c r="D21" s="316">
        <v>5.3009259259259251E-3</v>
      </c>
      <c r="E21" s="161">
        <v>15</v>
      </c>
      <c r="F21" s="80"/>
      <c r="G21" s="48"/>
      <c r="H21" s="50"/>
      <c r="I21" s="53"/>
      <c r="J21" s="5"/>
      <c r="K21" s="5"/>
      <c r="L21" s="310"/>
    </row>
    <row r="22" spans="1:12" ht="23.1" customHeight="1" x14ac:dyDescent="0.3">
      <c r="A22" s="108">
        <v>16</v>
      </c>
      <c r="B22" s="309" t="s">
        <v>39</v>
      </c>
      <c r="C22" s="157">
        <v>173</v>
      </c>
      <c r="D22" s="316">
        <v>6.6956018518518519E-3</v>
      </c>
      <c r="E22" s="108">
        <v>16</v>
      </c>
      <c r="F22" s="82" t="e">
        <f>#REF!</f>
        <v>#REF!</v>
      </c>
      <c r="G22" s="46" t="e">
        <f>#REF!</f>
        <v>#REF!</v>
      </c>
      <c r="H22" s="51" t="e">
        <f t="shared" ref="H22:H36" si="2">G22+E22</f>
        <v>#REF!</v>
      </c>
      <c r="I22" s="37">
        <v>2</v>
      </c>
      <c r="L22" s="310"/>
    </row>
    <row r="23" spans="1:12" ht="23.1" customHeight="1" x14ac:dyDescent="0.3">
      <c r="A23" s="108">
        <v>17</v>
      </c>
      <c r="B23" s="309" t="s">
        <v>42</v>
      </c>
      <c r="C23" s="157">
        <v>171</v>
      </c>
      <c r="D23" s="316">
        <v>5.9375000000000009E-3</v>
      </c>
      <c r="E23" s="108">
        <v>17</v>
      </c>
      <c r="F23" s="81" t="e">
        <f>#REF!</f>
        <v>#REF!</v>
      </c>
      <c r="G23" s="49" t="e">
        <f>#REF!</f>
        <v>#REF!</v>
      </c>
      <c r="H23" s="52" t="e">
        <f t="shared" si="2"/>
        <v>#REF!</v>
      </c>
      <c r="I23" s="36">
        <v>13</v>
      </c>
      <c r="L23" s="310"/>
    </row>
    <row r="24" spans="1:12" ht="23.1" customHeight="1" x14ac:dyDescent="0.3">
      <c r="A24" s="108">
        <v>18</v>
      </c>
      <c r="B24" s="323" t="s">
        <v>71</v>
      </c>
      <c r="C24" s="157">
        <v>158</v>
      </c>
      <c r="D24" s="316">
        <v>3.5092592592592593E-3</v>
      </c>
      <c r="E24" s="108">
        <v>18</v>
      </c>
      <c r="F24" s="82" t="e">
        <f>#REF!</f>
        <v>#REF!</v>
      </c>
      <c r="G24" s="46" t="e">
        <f>#REF!</f>
        <v>#REF!</v>
      </c>
      <c r="H24" s="51" t="e">
        <f t="shared" si="2"/>
        <v>#REF!</v>
      </c>
      <c r="I24" s="37">
        <v>3</v>
      </c>
      <c r="L24" s="310"/>
    </row>
    <row r="25" spans="1:12" ht="23.1" customHeight="1" x14ac:dyDescent="0.3">
      <c r="A25" s="108">
        <v>19</v>
      </c>
      <c r="B25" s="309" t="s">
        <v>116</v>
      </c>
      <c r="C25" s="157">
        <v>158</v>
      </c>
      <c r="D25" s="316">
        <v>3.5868055555555553E-3</v>
      </c>
      <c r="E25" s="108">
        <v>19</v>
      </c>
      <c r="F25" s="81" t="e">
        <f>#REF!</f>
        <v>#REF!</v>
      </c>
      <c r="G25" s="49">
        <v>17</v>
      </c>
      <c r="H25" s="52">
        <f t="shared" si="2"/>
        <v>36</v>
      </c>
      <c r="I25" s="36">
        <v>10</v>
      </c>
      <c r="L25" s="310"/>
    </row>
    <row r="26" spans="1:12" ht="23.1" customHeight="1" x14ac:dyDescent="0.3">
      <c r="A26" s="108">
        <f t="shared" ref="A26:A27" si="3">ROW(A20)</f>
        <v>20</v>
      </c>
      <c r="B26" s="309" t="s">
        <v>45</v>
      </c>
      <c r="C26" s="157">
        <v>157</v>
      </c>
      <c r="D26" s="316">
        <v>3.5069444444444445E-3</v>
      </c>
      <c r="E26" s="108">
        <f t="shared" ref="E26:E27" si="4">ROW(E20)</f>
        <v>20</v>
      </c>
      <c r="F26" s="81" t="e">
        <f>#REF!</f>
        <v>#REF!</v>
      </c>
      <c r="G26" s="49">
        <v>14</v>
      </c>
      <c r="H26" s="52">
        <f t="shared" si="2"/>
        <v>34</v>
      </c>
      <c r="I26" s="47" t="s">
        <v>51</v>
      </c>
      <c r="L26" s="310"/>
    </row>
    <row r="27" spans="1:12" ht="23.1" customHeight="1" x14ac:dyDescent="0.3">
      <c r="A27" s="108">
        <f t="shared" si="3"/>
        <v>21</v>
      </c>
      <c r="B27" s="309" t="s">
        <v>16</v>
      </c>
      <c r="C27" s="157">
        <v>154</v>
      </c>
      <c r="D27" s="316">
        <v>5.2280092592592595E-3</v>
      </c>
      <c r="E27" s="108">
        <f t="shared" si="4"/>
        <v>21</v>
      </c>
      <c r="F27" s="81" t="e">
        <f>#REF!</f>
        <v>#REF!</v>
      </c>
      <c r="G27" s="49" t="e">
        <f>#REF!</f>
        <v>#REF!</v>
      </c>
      <c r="H27" s="52" t="e">
        <f t="shared" si="2"/>
        <v>#REF!</v>
      </c>
      <c r="I27" s="36">
        <v>4</v>
      </c>
      <c r="J27" s="11"/>
      <c r="K27" s="11"/>
      <c r="L27" s="310"/>
    </row>
    <row r="28" spans="1:12" ht="23.1" customHeight="1" x14ac:dyDescent="0.3">
      <c r="A28" s="161">
        <v>22</v>
      </c>
      <c r="B28" s="309" t="s">
        <v>37</v>
      </c>
      <c r="C28" s="157">
        <v>142</v>
      </c>
      <c r="D28" s="316">
        <v>4.0347222222222225E-3</v>
      </c>
      <c r="E28" s="161">
        <v>22</v>
      </c>
      <c r="F28" s="81" t="e">
        <f>#REF!</f>
        <v>#REF!</v>
      </c>
      <c r="G28" s="49">
        <v>12</v>
      </c>
      <c r="H28" s="52">
        <f t="shared" si="2"/>
        <v>34</v>
      </c>
      <c r="I28" s="47" t="s">
        <v>51</v>
      </c>
      <c r="L28" s="310"/>
    </row>
    <row r="29" spans="1:12" ht="23.1" customHeight="1" x14ac:dyDescent="0.3">
      <c r="A29" s="108">
        <v>23</v>
      </c>
      <c r="B29" s="309" t="s">
        <v>144</v>
      </c>
      <c r="C29" s="157">
        <v>132</v>
      </c>
      <c r="D29" s="316">
        <v>3.5856481481481481E-3</v>
      </c>
      <c r="E29" s="108">
        <v>23</v>
      </c>
      <c r="F29" s="81" t="e">
        <f>#REF!</f>
        <v>#REF!</v>
      </c>
      <c r="G29" s="49" t="e">
        <f>#REF!</f>
        <v>#REF!</v>
      </c>
      <c r="H29" s="52" t="e">
        <f t="shared" si="2"/>
        <v>#REF!</v>
      </c>
      <c r="I29" s="47" t="s">
        <v>52</v>
      </c>
      <c r="J29" s="11"/>
      <c r="K29" s="11"/>
      <c r="L29" s="310"/>
    </row>
    <row r="30" spans="1:12" ht="23.1" customHeight="1" x14ac:dyDescent="0.3">
      <c r="A30" s="108">
        <v>24</v>
      </c>
      <c r="B30" s="309" t="s">
        <v>84</v>
      </c>
      <c r="C30" s="157">
        <v>113</v>
      </c>
      <c r="D30" s="316">
        <v>5.5601851851851845E-3</v>
      </c>
      <c r="E30" s="108">
        <v>24</v>
      </c>
      <c r="F30" s="81" t="e">
        <f>#REF!</f>
        <v>#REF!</v>
      </c>
      <c r="G30" s="49" t="e">
        <f>#REF!</f>
        <v>#REF!</v>
      </c>
      <c r="H30" s="52" t="e">
        <f t="shared" si="2"/>
        <v>#REF!</v>
      </c>
      <c r="I30" s="36">
        <v>15</v>
      </c>
      <c r="L30" s="310"/>
    </row>
    <row r="31" spans="1:12" ht="23.1" customHeight="1" x14ac:dyDescent="0.3">
      <c r="A31" s="108">
        <v>25</v>
      </c>
      <c r="B31" s="309" t="s">
        <v>82</v>
      </c>
      <c r="C31" s="157">
        <v>110</v>
      </c>
      <c r="D31" s="316">
        <v>2.8240740740740739E-3</v>
      </c>
      <c r="E31" s="108">
        <v>25</v>
      </c>
      <c r="F31" s="81" t="e">
        <f>#REF!</f>
        <v>#REF!</v>
      </c>
      <c r="G31" s="49" t="e">
        <f>#REF!</f>
        <v>#REF!</v>
      </c>
      <c r="H31" s="52" t="e">
        <f t="shared" si="2"/>
        <v>#REF!</v>
      </c>
      <c r="I31" s="36">
        <v>5</v>
      </c>
      <c r="L31" s="310"/>
    </row>
    <row r="32" spans="1:12" ht="23.1" customHeight="1" x14ac:dyDescent="0.3">
      <c r="A32" s="108">
        <v>26</v>
      </c>
      <c r="B32" s="309" t="s">
        <v>76</v>
      </c>
      <c r="C32" s="157">
        <v>102</v>
      </c>
      <c r="D32" s="316">
        <v>2.9849537037037032E-3</v>
      </c>
      <c r="E32" s="108">
        <v>26</v>
      </c>
      <c r="F32" s="81" t="e">
        <f>#REF!</f>
        <v>#REF!</v>
      </c>
      <c r="G32" s="49">
        <v>14</v>
      </c>
      <c r="H32" s="52">
        <f t="shared" si="2"/>
        <v>40</v>
      </c>
      <c r="I32" s="36">
        <v>12</v>
      </c>
      <c r="J32" s="11"/>
      <c r="K32" s="11"/>
      <c r="L32" s="310"/>
    </row>
    <row r="33" spans="1:12" ht="23.1" customHeight="1" x14ac:dyDescent="0.3">
      <c r="A33" s="108">
        <f t="shared" ref="A33:A34" si="5">ROW(A27)</f>
        <v>27</v>
      </c>
      <c r="B33" s="311" t="s">
        <v>74</v>
      </c>
      <c r="C33" s="157">
        <v>102</v>
      </c>
      <c r="D33" s="316">
        <v>6.8576388888888888E-3</v>
      </c>
      <c r="E33" s="108">
        <f t="shared" ref="E33:E34" si="6">ROW(E27)</f>
        <v>27</v>
      </c>
      <c r="F33" s="81" t="e">
        <f>#REF!</f>
        <v>#REF!</v>
      </c>
      <c r="G33" s="49" t="e">
        <f>#REF!</f>
        <v>#REF!</v>
      </c>
      <c r="H33" s="52" t="e">
        <f t="shared" si="2"/>
        <v>#REF!</v>
      </c>
      <c r="I33" s="47" t="s">
        <v>51</v>
      </c>
      <c r="J33" s="11"/>
      <c r="K33" s="11"/>
      <c r="L33" s="310"/>
    </row>
    <row r="34" spans="1:12" ht="23.1" customHeight="1" x14ac:dyDescent="0.3">
      <c r="A34" s="108">
        <f t="shared" si="5"/>
        <v>28</v>
      </c>
      <c r="B34" s="311" t="s">
        <v>65</v>
      </c>
      <c r="C34" s="157">
        <v>101</v>
      </c>
      <c r="D34" s="316">
        <v>3.7060185185185186E-3</v>
      </c>
      <c r="E34" s="108">
        <f t="shared" si="6"/>
        <v>28</v>
      </c>
      <c r="F34" s="81" t="e">
        <f>#REF!</f>
        <v>#REF!</v>
      </c>
      <c r="G34" s="49">
        <v>22</v>
      </c>
      <c r="H34" s="52">
        <f t="shared" si="2"/>
        <v>50</v>
      </c>
      <c r="I34" s="36">
        <v>20</v>
      </c>
      <c r="L34" s="310"/>
    </row>
    <row r="35" spans="1:12" ht="23.1" customHeight="1" x14ac:dyDescent="0.3">
      <c r="A35" s="161">
        <v>29</v>
      </c>
      <c r="B35" s="324" t="s">
        <v>32</v>
      </c>
      <c r="C35" s="157">
        <v>86</v>
      </c>
      <c r="D35" s="316">
        <v>3.4953703703703705E-3</v>
      </c>
      <c r="E35" s="161">
        <v>29</v>
      </c>
      <c r="F35" s="81" t="e">
        <f>#REF!</f>
        <v>#REF!</v>
      </c>
      <c r="G35" s="49" t="e">
        <f>#REF!</f>
        <v>#REF!</v>
      </c>
      <c r="H35" s="52" t="e">
        <f t="shared" si="2"/>
        <v>#REF!</v>
      </c>
      <c r="I35" s="47" t="s">
        <v>51</v>
      </c>
      <c r="L35" s="310"/>
    </row>
    <row r="36" spans="1:12" ht="23.1" customHeight="1" thickBot="1" x14ac:dyDescent="0.35">
      <c r="A36" s="162">
        <v>30</v>
      </c>
      <c r="B36" s="312" t="s">
        <v>78</v>
      </c>
      <c r="C36" s="159">
        <v>54</v>
      </c>
      <c r="D36" s="317">
        <v>4.9085648148148144E-3</v>
      </c>
      <c r="E36" s="162">
        <v>30</v>
      </c>
      <c r="F36" s="81" t="e">
        <f>#REF!</f>
        <v>#REF!</v>
      </c>
      <c r="G36" s="49">
        <v>9</v>
      </c>
      <c r="H36" s="52">
        <f t="shared" si="2"/>
        <v>39</v>
      </c>
      <c r="I36" s="36">
        <v>11</v>
      </c>
      <c r="J36" s="11"/>
      <c r="K36" s="11"/>
      <c r="L36" s="310"/>
    </row>
    <row r="37" spans="1:12" ht="48" customHeight="1" x14ac:dyDescent="0.3">
      <c r="A37" s="15" t="s">
        <v>4</v>
      </c>
      <c r="C37" s="126" t="s">
        <v>406</v>
      </c>
      <c r="D37" s="62" t="s">
        <v>34</v>
      </c>
      <c r="E37" s="16"/>
      <c r="G37" s="12"/>
      <c r="I37" s="12"/>
    </row>
  </sheetData>
  <sortState ref="B7:C36">
    <sortCondition descending="1" ref="C7:C36"/>
  </sortState>
  <mergeCells count="2">
    <mergeCell ref="A1:I1"/>
    <mergeCell ref="A4:I4"/>
  </mergeCells>
  <conditionalFormatting sqref="E1:E6 E37:E1048576">
    <cfRule type="cellIs" dxfId="39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0"/>
  <sheetViews>
    <sheetView view="pageBreakPreview" zoomScale="90" zoomScaleNormal="100" zoomScaleSheetLayoutView="90" workbookViewId="0">
      <pane ySplit="5" topLeftCell="A240" activePane="bottomLeft" state="frozen"/>
      <selection pane="bottomLeft" activeCell="A244" sqref="A244"/>
    </sheetView>
  </sheetViews>
  <sheetFormatPr defaultColWidth="9.140625" defaultRowHeight="15.75" x14ac:dyDescent="0.2"/>
  <cols>
    <col min="1" max="1" width="8.140625" style="20" customWidth="1"/>
    <col min="2" max="2" width="4.42578125" style="20" hidden="1" customWidth="1"/>
    <col min="3" max="3" width="36.42578125" style="98" bestFit="1" customWidth="1"/>
    <col min="4" max="4" width="44.7109375" style="20" customWidth="1"/>
    <col min="5" max="5" width="17.7109375" style="104" customWidth="1"/>
    <col min="6" max="6" width="9.140625" style="20" customWidth="1"/>
    <col min="7" max="7" width="9.140625" style="20"/>
    <col min="8" max="16384" width="9.140625" style="29"/>
  </cols>
  <sheetData>
    <row r="1" spans="1:12" ht="47.25" customHeight="1" x14ac:dyDescent="0.2">
      <c r="A1" s="367" t="s">
        <v>25</v>
      </c>
      <c r="B1" s="367"/>
      <c r="C1" s="367"/>
      <c r="D1" s="367"/>
      <c r="E1" s="367"/>
      <c r="F1" s="103"/>
      <c r="G1" s="103"/>
    </row>
    <row r="2" spans="1:12" x14ac:dyDescent="0.2">
      <c r="A2" s="368" t="s">
        <v>401</v>
      </c>
      <c r="B2" s="368"/>
      <c r="C2" s="368"/>
      <c r="D2" s="368"/>
      <c r="E2" s="368"/>
      <c r="F2" s="368"/>
    </row>
    <row r="3" spans="1:12" x14ac:dyDescent="0.2">
      <c r="A3" s="369" t="s">
        <v>404</v>
      </c>
      <c r="B3" s="369"/>
      <c r="C3" s="369"/>
      <c r="D3" s="369"/>
      <c r="E3" s="369"/>
      <c r="F3" s="369"/>
    </row>
    <row r="4" spans="1:12" ht="35.25" customHeight="1" thickBot="1" x14ac:dyDescent="0.25">
      <c r="A4" s="370" t="s">
        <v>176</v>
      </c>
      <c r="B4" s="370"/>
      <c r="C4" s="370"/>
      <c r="D4" s="370"/>
      <c r="E4" s="370"/>
      <c r="F4" s="370"/>
    </row>
    <row r="5" spans="1:12" ht="45" customHeight="1" thickBot="1" x14ac:dyDescent="0.25">
      <c r="A5" s="163" t="s">
        <v>24</v>
      </c>
      <c r="B5" s="164"/>
      <c r="C5" s="165" t="s">
        <v>1</v>
      </c>
      <c r="D5" s="164" t="s">
        <v>46</v>
      </c>
      <c r="E5" s="166" t="s">
        <v>48</v>
      </c>
      <c r="F5" s="167" t="s">
        <v>2</v>
      </c>
    </row>
    <row r="6" spans="1:12" ht="18" x14ac:dyDescent="0.25">
      <c r="A6" s="336">
        <v>1</v>
      </c>
      <c r="B6" s="337"/>
      <c r="C6" s="338" t="s">
        <v>356</v>
      </c>
      <c r="D6" s="335" t="s">
        <v>96</v>
      </c>
      <c r="E6" s="342">
        <v>50.3</v>
      </c>
      <c r="F6" s="336">
        <v>1</v>
      </c>
    </row>
    <row r="7" spans="1:12" ht="18" x14ac:dyDescent="0.2">
      <c r="A7" s="115">
        <v>2</v>
      </c>
      <c r="B7" s="128"/>
      <c r="C7" s="333" t="s">
        <v>325</v>
      </c>
      <c r="D7" s="340" t="s">
        <v>319</v>
      </c>
      <c r="E7" s="343">
        <v>49.5</v>
      </c>
      <c r="F7" s="115">
        <v>2</v>
      </c>
    </row>
    <row r="8" spans="1:12" ht="18" x14ac:dyDescent="0.2">
      <c r="A8" s="115">
        <v>3</v>
      </c>
      <c r="B8" s="128"/>
      <c r="C8" s="334" t="s">
        <v>122</v>
      </c>
      <c r="D8" s="341" t="s">
        <v>100</v>
      </c>
      <c r="E8" s="343">
        <v>45.3</v>
      </c>
      <c r="F8" s="115">
        <v>3</v>
      </c>
    </row>
    <row r="9" spans="1:12" ht="18" x14ac:dyDescent="0.25">
      <c r="A9" s="13">
        <v>4</v>
      </c>
      <c r="B9" s="39"/>
      <c r="C9" s="172" t="s">
        <v>245</v>
      </c>
      <c r="D9" s="116" t="s">
        <v>92</v>
      </c>
      <c r="E9" s="320">
        <v>44.4</v>
      </c>
      <c r="F9" s="13">
        <v>4</v>
      </c>
    </row>
    <row r="10" spans="1:12" ht="18" x14ac:dyDescent="0.2">
      <c r="A10" s="13">
        <v>5</v>
      </c>
      <c r="B10" s="39"/>
      <c r="C10" s="172" t="s">
        <v>305</v>
      </c>
      <c r="D10" s="113" t="s">
        <v>99</v>
      </c>
      <c r="E10" s="320">
        <v>44.2</v>
      </c>
      <c r="F10" s="13">
        <v>5</v>
      </c>
    </row>
    <row r="11" spans="1:12" ht="18" x14ac:dyDescent="0.25">
      <c r="A11" s="13">
        <v>6</v>
      </c>
      <c r="B11" s="39"/>
      <c r="C11" s="172" t="s">
        <v>244</v>
      </c>
      <c r="D11" s="116" t="s">
        <v>92</v>
      </c>
      <c r="E11" s="320">
        <v>44.1</v>
      </c>
      <c r="F11" s="13">
        <v>6</v>
      </c>
    </row>
    <row r="12" spans="1:12" ht="18" x14ac:dyDescent="0.2">
      <c r="A12" s="13">
        <v>7</v>
      </c>
      <c r="B12" s="39"/>
      <c r="C12" s="119" t="s">
        <v>119</v>
      </c>
      <c r="D12" s="119" t="s">
        <v>91</v>
      </c>
      <c r="E12" s="320">
        <v>44</v>
      </c>
      <c r="F12" s="13">
        <v>7</v>
      </c>
    </row>
    <row r="13" spans="1:12" s="20" customFormat="1" ht="18" x14ac:dyDescent="0.25">
      <c r="A13" s="13">
        <v>8</v>
      </c>
      <c r="B13" s="39"/>
      <c r="C13" s="172" t="s">
        <v>218</v>
      </c>
      <c r="D13" s="116" t="s">
        <v>111</v>
      </c>
      <c r="E13" s="320">
        <v>44</v>
      </c>
      <c r="F13" s="13">
        <v>8</v>
      </c>
      <c r="H13" s="29"/>
      <c r="I13" s="29"/>
      <c r="J13" s="29"/>
      <c r="K13" s="29"/>
      <c r="L13" s="29"/>
    </row>
    <row r="14" spans="1:12" s="20" customFormat="1" ht="18" x14ac:dyDescent="0.2">
      <c r="A14" s="13">
        <v>9</v>
      </c>
      <c r="B14" s="39"/>
      <c r="C14" s="170" t="s">
        <v>324</v>
      </c>
      <c r="D14" s="339" t="s">
        <v>319</v>
      </c>
      <c r="E14" s="320">
        <v>43.5</v>
      </c>
      <c r="F14" s="13">
        <v>9</v>
      </c>
      <c r="H14" s="29"/>
      <c r="I14" s="29"/>
      <c r="J14" s="29"/>
      <c r="K14" s="29"/>
      <c r="L14" s="29"/>
    </row>
    <row r="15" spans="1:12" s="20" customFormat="1" ht="18" x14ac:dyDescent="0.25">
      <c r="A15" s="13">
        <v>10</v>
      </c>
      <c r="B15" s="39"/>
      <c r="C15" s="113" t="s">
        <v>382</v>
      </c>
      <c r="D15" s="116" t="s">
        <v>103</v>
      </c>
      <c r="E15" s="320">
        <v>43.1</v>
      </c>
      <c r="F15" s="13">
        <v>10</v>
      </c>
      <c r="H15" s="29"/>
      <c r="I15" s="29"/>
      <c r="J15" s="29"/>
      <c r="K15" s="29"/>
      <c r="L15" s="29"/>
    </row>
    <row r="16" spans="1:12" s="20" customFormat="1" ht="18" x14ac:dyDescent="0.25">
      <c r="A16" s="13">
        <v>11</v>
      </c>
      <c r="B16" s="39"/>
      <c r="C16" s="172" t="s">
        <v>112</v>
      </c>
      <c r="D16" s="116" t="s">
        <v>111</v>
      </c>
      <c r="E16" s="320">
        <v>43</v>
      </c>
      <c r="F16" s="13">
        <v>11</v>
      </c>
      <c r="H16" s="29"/>
      <c r="I16" s="29"/>
      <c r="J16" s="29"/>
      <c r="K16" s="29"/>
      <c r="L16" s="29"/>
    </row>
    <row r="17" spans="1:12" s="20" customFormat="1" ht="18" x14ac:dyDescent="0.2">
      <c r="A17" s="13">
        <v>12</v>
      </c>
      <c r="B17" s="39"/>
      <c r="C17" s="168" t="s">
        <v>349</v>
      </c>
      <c r="D17" s="113" t="s">
        <v>100</v>
      </c>
      <c r="E17" s="320">
        <v>42.8</v>
      </c>
      <c r="F17" s="13">
        <v>12</v>
      </c>
      <c r="H17" s="29"/>
      <c r="I17" s="29"/>
      <c r="J17" s="29"/>
      <c r="K17" s="29"/>
      <c r="L17" s="29"/>
    </row>
    <row r="18" spans="1:12" s="20" customFormat="1" ht="18" x14ac:dyDescent="0.25">
      <c r="A18" s="13">
        <v>13</v>
      </c>
      <c r="B18" s="39"/>
      <c r="C18" s="168" t="s">
        <v>214</v>
      </c>
      <c r="D18" s="116" t="s">
        <v>109</v>
      </c>
      <c r="E18" s="320">
        <v>42.8</v>
      </c>
      <c r="F18" s="13">
        <v>13</v>
      </c>
      <c r="H18" s="29"/>
      <c r="I18" s="29"/>
      <c r="J18" s="29"/>
      <c r="K18" s="29"/>
      <c r="L18" s="29"/>
    </row>
    <row r="19" spans="1:12" s="20" customFormat="1" ht="18" x14ac:dyDescent="0.25">
      <c r="A19" s="13">
        <v>14</v>
      </c>
      <c r="B19" s="39"/>
      <c r="C19" s="168" t="s">
        <v>199</v>
      </c>
      <c r="D19" s="116" t="s">
        <v>94</v>
      </c>
      <c r="E19" s="320">
        <v>42.7</v>
      </c>
      <c r="F19" s="13">
        <v>14</v>
      </c>
      <c r="H19" s="29"/>
      <c r="I19" s="29"/>
      <c r="J19" s="29"/>
      <c r="K19" s="29"/>
      <c r="L19" s="29"/>
    </row>
    <row r="20" spans="1:12" s="20" customFormat="1" ht="18" x14ac:dyDescent="0.25">
      <c r="A20" s="13">
        <v>15</v>
      </c>
      <c r="B20" s="39"/>
      <c r="C20" s="168" t="s">
        <v>201</v>
      </c>
      <c r="D20" s="116" t="s">
        <v>94</v>
      </c>
      <c r="E20" s="320">
        <v>42.4</v>
      </c>
      <c r="F20" s="13">
        <v>15</v>
      </c>
      <c r="H20" s="29"/>
      <c r="I20" s="29"/>
      <c r="J20" s="29"/>
      <c r="K20" s="29"/>
      <c r="L20" s="29"/>
    </row>
    <row r="21" spans="1:12" s="20" customFormat="1" ht="18" x14ac:dyDescent="0.25">
      <c r="A21" s="13">
        <v>16</v>
      </c>
      <c r="B21" s="39"/>
      <c r="C21" s="119" t="s">
        <v>247</v>
      </c>
      <c r="D21" s="116" t="s">
        <v>92</v>
      </c>
      <c r="E21" s="320">
        <v>41.3</v>
      </c>
      <c r="F21" s="13">
        <v>16</v>
      </c>
      <c r="H21" s="29"/>
      <c r="I21" s="29"/>
      <c r="J21" s="29"/>
      <c r="K21" s="29"/>
      <c r="L21" s="29"/>
    </row>
    <row r="22" spans="1:12" s="20" customFormat="1" ht="18" x14ac:dyDescent="0.25">
      <c r="A22" s="13">
        <v>17</v>
      </c>
      <c r="B22" s="39"/>
      <c r="C22" s="119" t="s">
        <v>248</v>
      </c>
      <c r="D22" s="116" t="s">
        <v>92</v>
      </c>
      <c r="E22" s="320">
        <v>41</v>
      </c>
      <c r="F22" s="13">
        <v>17</v>
      </c>
      <c r="H22" s="29"/>
      <c r="I22" s="29"/>
      <c r="J22" s="29"/>
      <c r="K22" s="29"/>
      <c r="L22" s="29"/>
    </row>
    <row r="23" spans="1:12" s="20" customFormat="1" ht="18" x14ac:dyDescent="0.2">
      <c r="A23" s="13">
        <v>18</v>
      </c>
      <c r="B23" s="39"/>
      <c r="C23" s="168" t="s">
        <v>293</v>
      </c>
      <c r="D23" s="168" t="s">
        <v>142</v>
      </c>
      <c r="E23" s="320">
        <v>41</v>
      </c>
      <c r="F23" s="13">
        <v>18</v>
      </c>
      <c r="H23" s="29"/>
      <c r="I23" s="29"/>
      <c r="J23" s="29"/>
      <c r="K23" s="29"/>
      <c r="L23" s="29"/>
    </row>
    <row r="24" spans="1:12" s="20" customFormat="1" ht="18" x14ac:dyDescent="0.25">
      <c r="A24" s="13">
        <v>19</v>
      </c>
      <c r="B24" s="39"/>
      <c r="C24" s="172" t="s">
        <v>365</v>
      </c>
      <c r="D24" s="116" t="s">
        <v>111</v>
      </c>
      <c r="E24" s="320">
        <v>40.1</v>
      </c>
      <c r="F24" s="13">
        <v>19</v>
      </c>
      <c r="H24" s="29"/>
      <c r="I24" s="29"/>
      <c r="J24" s="29"/>
      <c r="K24" s="29"/>
      <c r="L24" s="29"/>
    </row>
    <row r="25" spans="1:12" s="20" customFormat="1" ht="18" x14ac:dyDescent="0.25">
      <c r="A25" s="13">
        <v>20</v>
      </c>
      <c r="B25" s="39"/>
      <c r="C25" s="113" t="s">
        <v>346</v>
      </c>
      <c r="D25" s="116" t="s">
        <v>109</v>
      </c>
      <c r="E25" s="320">
        <v>39.799999999999997</v>
      </c>
      <c r="F25" s="13">
        <v>20</v>
      </c>
      <c r="H25" s="29"/>
      <c r="I25" s="29"/>
      <c r="J25" s="29"/>
      <c r="K25" s="29"/>
      <c r="L25" s="29"/>
    </row>
    <row r="26" spans="1:12" s="20" customFormat="1" ht="18" x14ac:dyDescent="0.2">
      <c r="A26" s="13">
        <v>21</v>
      </c>
      <c r="B26" s="39"/>
      <c r="C26" s="119" t="s">
        <v>312</v>
      </c>
      <c r="D26" s="113" t="s">
        <v>99</v>
      </c>
      <c r="E26" s="320">
        <v>39.700000000000003</v>
      </c>
      <c r="F26" s="13">
        <v>21</v>
      </c>
      <c r="H26" s="29"/>
      <c r="I26" s="29"/>
      <c r="J26" s="29"/>
      <c r="K26" s="29"/>
      <c r="L26" s="29"/>
    </row>
    <row r="27" spans="1:12" s="20" customFormat="1" ht="18" x14ac:dyDescent="0.25">
      <c r="A27" s="13">
        <v>22</v>
      </c>
      <c r="B27" s="39"/>
      <c r="C27" s="168" t="s">
        <v>299</v>
      </c>
      <c r="D27" s="116" t="s">
        <v>102</v>
      </c>
      <c r="E27" s="320">
        <v>39.700000000000003</v>
      </c>
      <c r="F27" s="13">
        <v>22</v>
      </c>
      <c r="H27" s="29"/>
      <c r="I27" s="29"/>
      <c r="J27" s="29"/>
      <c r="K27" s="29"/>
      <c r="L27" s="29"/>
    </row>
    <row r="28" spans="1:12" s="20" customFormat="1" ht="18" x14ac:dyDescent="0.25">
      <c r="A28" s="13">
        <v>23</v>
      </c>
      <c r="B28" s="39"/>
      <c r="C28" s="170" t="s">
        <v>361</v>
      </c>
      <c r="D28" s="120" t="s">
        <v>96</v>
      </c>
      <c r="E28" s="320">
        <v>39.5</v>
      </c>
      <c r="F28" s="13">
        <v>23</v>
      </c>
      <c r="H28" s="29"/>
      <c r="I28" s="29"/>
      <c r="J28" s="29"/>
      <c r="K28" s="29"/>
      <c r="L28" s="29"/>
    </row>
    <row r="29" spans="1:12" s="20" customFormat="1" ht="18" x14ac:dyDescent="0.25">
      <c r="A29" s="13">
        <v>24</v>
      </c>
      <c r="B29" s="39"/>
      <c r="C29" s="116" t="s">
        <v>128</v>
      </c>
      <c r="D29" s="116" t="s">
        <v>105</v>
      </c>
      <c r="E29" s="320">
        <v>39.5</v>
      </c>
      <c r="F29" s="13">
        <v>24</v>
      </c>
      <c r="H29" s="29"/>
      <c r="I29" s="29"/>
      <c r="J29" s="29"/>
      <c r="K29" s="29"/>
      <c r="L29" s="29"/>
    </row>
    <row r="30" spans="1:12" s="20" customFormat="1" ht="18" x14ac:dyDescent="0.2">
      <c r="A30" s="13">
        <v>25</v>
      </c>
      <c r="B30" s="39"/>
      <c r="C30" s="168" t="s">
        <v>295</v>
      </c>
      <c r="D30" s="168" t="s">
        <v>142</v>
      </c>
      <c r="E30" s="320">
        <v>39.1</v>
      </c>
      <c r="F30" s="13">
        <v>25</v>
      </c>
      <c r="H30" s="29"/>
      <c r="I30" s="29"/>
      <c r="J30" s="29"/>
      <c r="K30" s="29"/>
      <c r="L30" s="29"/>
    </row>
    <row r="31" spans="1:12" s="20" customFormat="1" ht="18" x14ac:dyDescent="0.25">
      <c r="A31" s="13">
        <v>26</v>
      </c>
      <c r="B31" s="39"/>
      <c r="C31" s="116" t="s">
        <v>133</v>
      </c>
      <c r="D31" s="116" t="s">
        <v>103</v>
      </c>
      <c r="E31" s="320">
        <v>39</v>
      </c>
      <c r="F31" s="13">
        <v>25</v>
      </c>
      <c r="H31" s="29"/>
      <c r="I31" s="29"/>
      <c r="J31" s="29"/>
      <c r="K31" s="29"/>
      <c r="L31" s="29"/>
    </row>
    <row r="32" spans="1:12" s="20" customFormat="1" ht="18" x14ac:dyDescent="0.25">
      <c r="A32" s="13">
        <v>27</v>
      </c>
      <c r="B32" s="39"/>
      <c r="C32" s="168" t="s">
        <v>216</v>
      </c>
      <c r="D32" s="116" t="s">
        <v>109</v>
      </c>
      <c r="E32" s="320">
        <v>39</v>
      </c>
      <c r="F32" s="13">
        <v>27</v>
      </c>
      <c r="H32" s="29"/>
      <c r="I32" s="29"/>
      <c r="J32" s="29"/>
      <c r="K32" s="29"/>
      <c r="L32" s="29"/>
    </row>
    <row r="33" spans="1:12" s="20" customFormat="1" ht="18" x14ac:dyDescent="0.2">
      <c r="A33" s="13">
        <v>28</v>
      </c>
      <c r="B33" s="39"/>
      <c r="C33" s="119" t="s">
        <v>262</v>
      </c>
      <c r="D33" s="119" t="s">
        <v>254</v>
      </c>
      <c r="E33" s="320">
        <v>38.799999999999997</v>
      </c>
      <c r="F33" s="13">
        <v>28</v>
      </c>
      <c r="H33" s="29"/>
      <c r="I33" s="29"/>
      <c r="J33" s="29"/>
      <c r="K33" s="29"/>
      <c r="L33" s="29"/>
    </row>
    <row r="34" spans="1:12" s="20" customFormat="1" ht="18" x14ac:dyDescent="0.2">
      <c r="A34" s="13">
        <v>29</v>
      </c>
      <c r="B34" s="39"/>
      <c r="C34" s="170" t="s">
        <v>354</v>
      </c>
      <c r="D34" s="113" t="s">
        <v>100</v>
      </c>
      <c r="E34" s="320">
        <v>38.799999999999997</v>
      </c>
      <c r="F34" s="13">
        <v>29</v>
      </c>
      <c r="H34" s="29"/>
      <c r="I34" s="29"/>
      <c r="J34" s="29"/>
      <c r="K34" s="29"/>
      <c r="L34" s="29"/>
    </row>
    <row r="35" spans="1:12" s="20" customFormat="1" ht="18" x14ac:dyDescent="0.25">
      <c r="A35" s="13">
        <v>30</v>
      </c>
      <c r="B35" s="39"/>
      <c r="C35" s="116" t="s">
        <v>132</v>
      </c>
      <c r="D35" s="116" t="s">
        <v>103</v>
      </c>
      <c r="E35" s="320">
        <v>38.799999999999997</v>
      </c>
      <c r="F35" s="13">
        <v>30</v>
      </c>
      <c r="H35" s="29"/>
      <c r="I35" s="29"/>
      <c r="J35" s="29"/>
      <c r="K35" s="29"/>
      <c r="L35" s="29"/>
    </row>
    <row r="36" spans="1:12" s="20" customFormat="1" ht="18" x14ac:dyDescent="0.25">
      <c r="A36" s="13">
        <v>31</v>
      </c>
      <c r="B36" s="39"/>
      <c r="C36" s="168" t="s">
        <v>301</v>
      </c>
      <c r="D36" s="116" t="s">
        <v>102</v>
      </c>
      <c r="E36" s="320">
        <v>38.700000000000003</v>
      </c>
      <c r="F36" s="13">
        <v>31</v>
      </c>
      <c r="H36" s="29"/>
      <c r="I36" s="29"/>
      <c r="J36" s="29"/>
      <c r="K36" s="29"/>
      <c r="L36" s="29"/>
    </row>
    <row r="37" spans="1:12" s="20" customFormat="1" ht="18" x14ac:dyDescent="0.25">
      <c r="A37" s="13">
        <v>32</v>
      </c>
      <c r="B37" s="39"/>
      <c r="C37" s="172" t="s">
        <v>220</v>
      </c>
      <c r="D37" s="116" t="s">
        <v>111</v>
      </c>
      <c r="E37" s="320">
        <v>38.700000000000003</v>
      </c>
      <c r="F37" s="13">
        <v>32</v>
      </c>
      <c r="H37" s="29"/>
      <c r="I37" s="29"/>
      <c r="J37" s="29"/>
      <c r="K37" s="29"/>
      <c r="L37" s="29"/>
    </row>
    <row r="38" spans="1:12" s="20" customFormat="1" ht="18" x14ac:dyDescent="0.25">
      <c r="A38" s="13">
        <v>33</v>
      </c>
      <c r="B38" s="39"/>
      <c r="C38" s="113" t="s">
        <v>270</v>
      </c>
      <c r="D38" s="120" t="s">
        <v>95</v>
      </c>
      <c r="E38" s="320">
        <v>38.5</v>
      </c>
      <c r="F38" s="13">
        <v>33</v>
      </c>
      <c r="H38" s="29"/>
      <c r="I38" s="29"/>
      <c r="J38" s="29"/>
      <c r="K38" s="29"/>
      <c r="L38" s="29"/>
    </row>
    <row r="39" spans="1:12" s="20" customFormat="1" ht="18" x14ac:dyDescent="0.25">
      <c r="A39" s="13">
        <v>34</v>
      </c>
      <c r="B39" s="39"/>
      <c r="C39" s="116" t="s">
        <v>107</v>
      </c>
      <c r="D39" s="116" t="s">
        <v>105</v>
      </c>
      <c r="E39" s="320">
        <v>38.5</v>
      </c>
      <c r="F39" s="13">
        <v>34</v>
      </c>
      <c r="H39" s="29"/>
      <c r="I39" s="29"/>
      <c r="J39" s="29"/>
      <c r="K39" s="29"/>
      <c r="L39" s="29"/>
    </row>
    <row r="40" spans="1:12" s="20" customFormat="1" ht="18" x14ac:dyDescent="0.2">
      <c r="A40" s="13">
        <v>35</v>
      </c>
      <c r="B40" s="39"/>
      <c r="C40" s="119" t="s">
        <v>222</v>
      </c>
      <c r="D40" s="119" t="s">
        <v>91</v>
      </c>
      <c r="E40" s="320">
        <v>38.4</v>
      </c>
      <c r="F40" s="13">
        <v>35</v>
      </c>
      <c r="H40" s="29"/>
      <c r="I40" s="29"/>
      <c r="J40" s="29"/>
      <c r="K40" s="29"/>
      <c r="L40" s="29"/>
    </row>
    <row r="41" spans="1:12" s="20" customFormat="1" ht="18" x14ac:dyDescent="0.2">
      <c r="A41" s="13">
        <v>36</v>
      </c>
      <c r="B41" s="39"/>
      <c r="C41" s="193" t="s">
        <v>384</v>
      </c>
      <c r="D41" s="113" t="s">
        <v>97</v>
      </c>
      <c r="E41" s="320">
        <v>38.299999999999997</v>
      </c>
      <c r="F41" s="13">
        <v>36</v>
      </c>
      <c r="H41" s="29"/>
      <c r="I41" s="29"/>
      <c r="J41" s="29"/>
      <c r="K41" s="29"/>
      <c r="L41" s="29"/>
    </row>
    <row r="42" spans="1:12" s="20" customFormat="1" ht="18" x14ac:dyDescent="0.25">
      <c r="A42" s="13">
        <v>37</v>
      </c>
      <c r="B42" s="39"/>
      <c r="C42" s="113" t="s">
        <v>394</v>
      </c>
      <c r="D42" s="116" t="s">
        <v>121</v>
      </c>
      <c r="E42" s="320">
        <v>38.299999999999997</v>
      </c>
      <c r="F42" s="13">
        <v>37</v>
      </c>
      <c r="H42" s="29"/>
      <c r="I42" s="29"/>
      <c r="J42" s="29"/>
      <c r="K42" s="29"/>
      <c r="L42" s="29"/>
    </row>
    <row r="43" spans="1:12" s="20" customFormat="1" ht="18" x14ac:dyDescent="0.25">
      <c r="A43" s="13">
        <v>38</v>
      </c>
      <c r="B43" s="39"/>
      <c r="C43" s="170" t="s">
        <v>362</v>
      </c>
      <c r="D43" s="120" t="s">
        <v>96</v>
      </c>
      <c r="E43" s="320">
        <v>38.200000000000003</v>
      </c>
      <c r="F43" s="13">
        <v>38</v>
      </c>
      <c r="H43" s="29"/>
      <c r="I43" s="29"/>
      <c r="J43" s="29"/>
      <c r="K43" s="29"/>
      <c r="L43" s="29"/>
    </row>
    <row r="44" spans="1:12" s="20" customFormat="1" ht="18" x14ac:dyDescent="0.25">
      <c r="A44" s="13">
        <v>39</v>
      </c>
      <c r="B44" s="39"/>
      <c r="C44" s="191" t="s">
        <v>344</v>
      </c>
      <c r="D44" s="116" t="s">
        <v>121</v>
      </c>
      <c r="E44" s="320">
        <v>38.1</v>
      </c>
      <c r="F44" s="13">
        <v>39</v>
      </c>
      <c r="H44" s="29"/>
      <c r="I44" s="29"/>
      <c r="J44" s="29"/>
      <c r="K44" s="29"/>
      <c r="L44" s="29"/>
    </row>
    <row r="45" spans="1:12" s="20" customFormat="1" ht="18" x14ac:dyDescent="0.25">
      <c r="A45" s="13">
        <v>40</v>
      </c>
      <c r="B45" s="39"/>
      <c r="C45" s="170" t="s">
        <v>358</v>
      </c>
      <c r="D45" s="120" t="s">
        <v>96</v>
      </c>
      <c r="E45" s="320">
        <v>37.799999999999997</v>
      </c>
      <c r="F45" s="13">
        <v>40</v>
      </c>
      <c r="H45" s="29"/>
      <c r="I45" s="29"/>
      <c r="J45" s="29"/>
      <c r="K45" s="29"/>
      <c r="L45" s="29"/>
    </row>
    <row r="46" spans="1:12" s="20" customFormat="1" ht="18" x14ac:dyDescent="0.25">
      <c r="A46" s="13">
        <v>41</v>
      </c>
      <c r="B46" s="39"/>
      <c r="C46" s="119" t="s">
        <v>251</v>
      </c>
      <c r="D46" s="116" t="s">
        <v>92</v>
      </c>
      <c r="E46" s="320">
        <v>37.4</v>
      </c>
      <c r="F46" s="13">
        <v>41</v>
      </c>
      <c r="H46" s="29"/>
      <c r="I46" s="29"/>
      <c r="J46" s="29"/>
      <c r="K46" s="29"/>
      <c r="L46" s="29"/>
    </row>
    <row r="47" spans="1:12" s="20" customFormat="1" ht="18" x14ac:dyDescent="0.2">
      <c r="A47" s="13">
        <v>42</v>
      </c>
      <c r="B47" s="39"/>
      <c r="C47" s="113" t="s">
        <v>284</v>
      </c>
      <c r="D47" s="113" t="s">
        <v>98</v>
      </c>
      <c r="E47" s="320">
        <v>37.1</v>
      </c>
      <c r="F47" s="13">
        <v>42</v>
      </c>
      <c r="H47" s="29"/>
      <c r="I47" s="29"/>
      <c r="J47" s="29"/>
      <c r="K47" s="29"/>
      <c r="L47" s="29"/>
    </row>
    <row r="48" spans="1:12" s="20" customFormat="1" ht="18" x14ac:dyDescent="0.25">
      <c r="A48" s="13">
        <v>43</v>
      </c>
      <c r="B48" s="39"/>
      <c r="C48" s="168" t="s">
        <v>333</v>
      </c>
      <c r="D48" s="116" t="s">
        <v>101</v>
      </c>
      <c r="E48" s="320">
        <v>37</v>
      </c>
      <c r="F48" s="13">
        <v>43</v>
      </c>
      <c r="H48" s="29"/>
      <c r="I48" s="29"/>
      <c r="J48" s="29"/>
      <c r="K48" s="29"/>
      <c r="L48" s="29"/>
    </row>
    <row r="49" spans="1:12" s="20" customFormat="1" ht="18" x14ac:dyDescent="0.25">
      <c r="A49" s="13">
        <v>44</v>
      </c>
      <c r="B49" s="39"/>
      <c r="C49" s="116" t="s">
        <v>108</v>
      </c>
      <c r="D49" s="116" t="s">
        <v>105</v>
      </c>
      <c r="E49" s="320">
        <v>37</v>
      </c>
      <c r="F49" s="13">
        <v>44</v>
      </c>
      <c r="H49" s="29"/>
      <c r="I49" s="29"/>
      <c r="J49" s="29"/>
      <c r="K49" s="29"/>
      <c r="L49" s="29"/>
    </row>
    <row r="50" spans="1:12" s="20" customFormat="1" ht="18" x14ac:dyDescent="0.25">
      <c r="A50" s="13">
        <v>45</v>
      </c>
      <c r="B50" s="39"/>
      <c r="C50" s="113" t="s">
        <v>277</v>
      </c>
      <c r="D50" s="120" t="s">
        <v>95</v>
      </c>
      <c r="E50" s="320">
        <v>36.9</v>
      </c>
      <c r="F50" s="13">
        <v>45</v>
      </c>
      <c r="H50" s="29"/>
      <c r="I50" s="29"/>
      <c r="J50" s="29"/>
      <c r="K50" s="29"/>
      <c r="L50" s="29"/>
    </row>
    <row r="51" spans="1:12" s="20" customFormat="1" ht="18" x14ac:dyDescent="0.2">
      <c r="A51" s="13">
        <v>46</v>
      </c>
      <c r="B51" s="39"/>
      <c r="C51" s="113" t="s">
        <v>286</v>
      </c>
      <c r="D51" s="113" t="s">
        <v>98</v>
      </c>
      <c r="E51" s="320">
        <v>36.799999999999997</v>
      </c>
      <c r="F51" s="13">
        <v>46</v>
      </c>
      <c r="H51" s="29"/>
      <c r="I51" s="29"/>
      <c r="J51" s="29"/>
      <c r="K51" s="29"/>
      <c r="L51" s="29"/>
    </row>
    <row r="52" spans="1:12" s="20" customFormat="1" ht="18" x14ac:dyDescent="0.25">
      <c r="A52" s="13">
        <v>47</v>
      </c>
      <c r="B52" s="39"/>
      <c r="C52" s="116" t="s">
        <v>129</v>
      </c>
      <c r="D52" s="116" t="s">
        <v>105</v>
      </c>
      <c r="E52" s="320">
        <v>36.700000000000003</v>
      </c>
      <c r="F52" s="13">
        <v>47</v>
      </c>
      <c r="H52" s="29"/>
      <c r="I52" s="29"/>
      <c r="J52" s="29"/>
      <c r="K52" s="29"/>
      <c r="L52" s="29"/>
    </row>
    <row r="53" spans="1:12" s="20" customFormat="1" ht="18" x14ac:dyDescent="0.2">
      <c r="A53" s="13">
        <v>48</v>
      </c>
      <c r="B53" s="39"/>
      <c r="C53" s="168" t="s">
        <v>353</v>
      </c>
      <c r="D53" s="113" t="s">
        <v>100</v>
      </c>
      <c r="E53" s="320">
        <v>36.5</v>
      </c>
      <c r="F53" s="13">
        <v>48</v>
      </c>
      <c r="H53" s="29"/>
      <c r="I53" s="29"/>
      <c r="J53" s="29"/>
      <c r="K53" s="29"/>
      <c r="L53" s="29"/>
    </row>
    <row r="54" spans="1:12" s="20" customFormat="1" ht="18" x14ac:dyDescent="0.2">
      <c r="A54" s="13">
        <v>49</v>
      </c>
      <c r="B54" s="39"/>
      <c r="C54" s="170" t="s">
        <v>228</v>
      </c>
      <c r="D54" s="168" t="s">
        <v>232</v>
      </c>
      <c r="E54" s="320">
        <v>36.5</v>
      </c>
      <c r="F54" s="13">
        <v>49</v>
      </c>
      <c r="H54" s="29"/>
      <c r="I54" s="29"/>
      <c r="J54" s="29"/>
      <c r="K54" s="29"/>
      <c r="L54" s="29"/>
    </row>
    <row r="55" spans="1:12" s="20" customFormat="1" ht="18" x14ac:dyDescent="0.2">
      <c r="A55" s="13">
        <v>50</v>
      </c>
      <c r="B55" s="39"/>
      <c r="C55" s="113" t="s">
        <v>283</v>
      </c>
      <c r="D55" s="113" t="s">
        <v>97</v>
      </c>
      <c r="E55" s="320">
        <v>36.299999999999997</v>
      </c>
      <c r="F55" s="13">
        <v>50</v>
      </c>
      <c r="H55" s="29"/>
      <c r="I55" s="29"/>
      <c r="J55" s="29"/>
      <c r="K55" s="29"/>
      <c r="L55" s="29"/>
    </row>
    <row r="56" spans="1:12" s="20" customFormat="1" ht="18" x14ac:dyDescent="0.25">
      <c r="A56" s="13">
        <v>51</v>
      </c>
      <c r="B56" s="39"/>
      <c r="C56" s="190" t="s">
        <v>341</v>
      </c>
      <c r="D56" s="116" t="s">
        <v>121</v>
      </c>
      <c r="E56" s="320">
        <v>36.200000000000003</v>
      </c>
      <c r="F56" s="13">
        <v>51</v>
      </c>
      <c r="H56" s="29"/>
      <c r="I56" s="29"/>
      <c r="J56" s="29"/>
      <c r="K56" s="29"/>
      <c r="L56" s="29"/>
    </row>
    <row r="57" spans="1:12" s="20" customFormat="1" ht="18" x14ac:dyDescent="0.2">
      <c r="A57" s="13">
        <v>52</v>
      </c>
      <c r="B57" s="39"/>
      <c r="C57" s="119" t="s">
        <v>223</v>
      </c>
      <c r="D57" s="119" t="s">
        <v>91</v>
      </c>
      <c r="E57" s="320">
        <v>35.9</v>
      </c>
      <c r="F57" s="13">
        <v>52</v>
      </c>
      <c r="H57" s="29"/>
      <c r="I57" s="29"/>
      <c r="J57" s="29"/>
      <c r="K57" s="29"/>
      <c r="L57" s="29"/>
    </row>
    <row r="58" spans="1:12" s="20" customFormat="1" ht="18" x14ac:dyDescent="0.25">
      <c r="A58" s="13">
        <v>53</v>
      </c>
      <c r="B58" s="39"/>
      <c r="C58" s="119" t="s">
        <v>246</v>
      </c>
      <c r="D58" s="116" t="s">
        <v>92</v>
      </c>
      <c r="E58" s="320">
        <v>35.9</v>
      </c>
      <c r="F58" s="13">
        <v>53</v>
      </c>
      <c r="H58" s="29"/>
      <c r="I58" s="29"/>
      <c r="J58" s="29"/>
      <c r="K58" s="29"/>
      <c r="L58" s="29"/>
    </row>
    <row r="59" spans="1:12" s="20" customFormat="1" ht="18" x14ac:dyDescent="0.2">
      <c r="A59" s="13">
        <v>54</v>
      </c>
      <c r="B59" s="39"/>
      <c r="C59" s="168" t="s">
        <v>350</v>
      </c>
      <c r="D59" s="113" t="s">
        <v>100</v>
      </c>
      <c r="E59" s="320">
        <v>35.700000000000003</v>
      </c>
      <c r="F59" s="13">
        <v>54</v>
      </c>
      <c r="H59" s="29"/>
      <c r="I59" s="29"/>
      <c r="J59" s="29"/>
      <c r="K59" s="29"/>
      <c r="L59" s="29"/>
    </row>
    <row r="60" spans="1:12" s="20" customFormat="1" ht="18" x14ac:dyDescent="0.2">
      <c r="A60" s="13">
        <v>55</v>
      </c>
      <c r="B60" s="39"/>
      <c r="C60" s="119" t="s">
        <v>258</v>
      </c>
      <c r="D60" s="119" t="s">
        <v>254</v>
      </c>
      <c r="E60" s="320">
        <v>35.6</v>
      </c>
      <c r="F60" s="13">
        <v>55</v>
      </c>
      <c r="H60" s="29"/>
      <c r="I60" s="29"/>
      <c r="J60" s="29"/>
      <c r="K60" s="29"/>
      <c r="L60" s="29"/>
    </row>
    <row r="61" spans="1:12" s="20" customFormat="1" ht="18" x14ac:dyDescent="0.2">
      <c r="A61" s="13">
        <v>56</v>
      </c>
      <c r="B61" s="39"/>
      <c r="C61" s="113" t="s">
        <v>282</v>
      </c>
      <c r="D61" s="113" t="s">
        <v>97</v>
      </c>
      <c r="E61" s="320">
        <v>35.5</v>
      </c>
      <c r="F61" s="13">
        <v>56</v>
      </c>
      <c r="H61" s="29"/>
      <c r="I61" s="29"/>
      <c r="J61" s="29"/>
      <c r="K61" s="29"/>
      <c r="L61" s="29"/>
    </row>
    <row r="62" spans="1:12" s="20" customFormat="1" ht="18" x14ac:dyDescent="0.25">
      <c r="A62" s="13">
        <v>57</v>
      </c>
      <c r="B62" s="39"/>
      <c r="C62" s="170" t="s">
        <v>355</v>
      </c>
      <c r="D62" s="120" t="s">
        <v>96</v>
      </c>
      <c r="E62" s="320">
        <v>35.4</v>
      </c>
      <c r="F62" s="13">
        <v>57</v>
      </c>
      <c r="H62" s="29"/>
      <c r="I62" s="29"/>
      <c r="J62" s="29"/>
      <c r="K62" s="29"/>
      <c r="L62" s="29"/>
    </row>
    <row r="63" spans="1:12" s="20" customFormat="1" ht="18" x14ac:dyDescent="0.25">
      <c r="A63" s="13">
        <v>58</v>
      </c>
      <c r="B63" s="39"/>
      <c r="C63" s="116" t="s">
        <v>106</v>
      </c>
      <c r="D63" s="116" t="s">
        <v>105</v>
      </c>
      <c r="E63" s="320">
        <v>35.200000000000003</v>
      </c>
      <c r="F63" s="13">
        <v>58</v>
      </c>
      <c r="H63" s="29"/>
      <c r="I63" s="29"/>
      <c r="J63" s="29"/>
      <c r="K63" s="29"/>
      <c r="L63" s="29"/>
    </row>
    <row r="64" spans="1:12" s="20" customFormat="1" ht="18" x14ac:dyDescent="0.25">
      <c r="A64" s="13">
        <v>59</v>
      </c>
      <c r="B64" s="39"/>
      <c r="C64" s="168" t="s">
        <v>239</v>
      </c>
      <c r="D64" s="116" t="s">
        <v>134</v>
      </c>
      <c r="E64" s="320">
        <v>35.200000000000003</v>
      </c>
      <c r="F64" s="13">
        <v>59</v>
      </c>
      <c r="H64" s="29"/>
      <c r="I64" s="29"/>
      <c r="J64" s="29"/>
      <c r="K64" s="29"/>
      <c r="L64" s="29"/>
    </row>
    <row r="65" spans="1:12" s="20" customFormat="1" ht="18" x14ac:dyDescent="0.2">
      <c r="A65" s="13">
        <v>60</v>
      </c>
      <c r="B65" s="39"/>
      <c r="C65" s="113" t="s">
        <v>278</v>
      </c>
      <c r="D65" s="113" t="s">
        <v>97</v>
      </c>
      <c r="E65" s="320">
        <v>35.1</v>
      </c>
      <c r="F65" s="13">
        <v>60</v>
      </c>
      <c r="H65" s="29"/>
      <c r="I65" s="29"/>
      <c r="J65" s="29"/>
      <c r="K65" s="29"/>
      <c r="L65" s="29"/>
    </row>
    <row r="66" spans="1:12" s="20" customFormat="1" ht="18" x14ac:dyDescent="0.2">
      <c r="A66" s="13">
        <v>61</v>
      </c>
      <c r="B66" s="39"/>
      <c r="C66" s="113" t="s">
        <v>369</v>
      </c>
      <c r="D66" s="113" t="s">
        <v>366</v>
      </c>
      <c r="E66" s="320">
        <v>35.1</v>
      </c>
      <c r="F66" s="13">
        <v>61</v>
      </c>
      <c r="H66" s="29"/>
      <c r="I66" s="29"/>
      <c r="J66" s="29"/>
      <c r="K66" s="29"/>
      <c r="L66" s="29"/>
    </row>
    <row r="67" spans="1:12" s="20" customFormat="1" ht="18" x14ac:dyDescent="0.25">
      <c r="A67" s="13">
        <v>62</v>
      </c>
      <c r="B67" s="39"/>
      <c r="C67" s="119" t="s">
        <v>249</v>
      </c>
      <c r="D67" s="116" t="s">
        <v>92</v>
      </c>
      <c r="E67" s="320">
        <v>34.9</v>
      </c>
      <c r="F67" s="13">
        <v>62</v>
      </c>
      <c r="H67" s="29"/>
      <c r="I67" s="29"/>
      <c r="J67" s="29"/>
      <c r="K67" s="29"/>
      <c r="L67" s="29"/>
    </row>
    <row r="68" spans="1:12" s="20" customFormat="1" ht="18" x14ac:dyDescent="0.2">
      <c r="A68" s="13">
        <v>63</v>
      </c>
      <c r="B68" s="39"/>
      <c r="C68" s="193" t="s">
        <v>385</v>
      </c>
      <c r="D68" s="113" t="s">
        <v>97</v>
      </c>
      <c r="E68" s="320">
        <v>34.799999999999997</v>
      </c>
      <c r="F68" s="13">
        <v>63</v>
      </c>
      <c r="H68" s="29"/>
      <c r="I68" s="29"/>
      <c r="J68" s="29"/>
      <c r="K68" s="29"/>
      <c r="L68" s="29"/>
    </row>
    <row r="69" spans="1:12" s="20" customFormat="1" ht="18" x14ac:dyDescent="0.25">
      <c r="A69" s="13">
        <v>64</v>
      </c>
      <c r="B69" s="39"/>
      <c r="C69" s="168" t="s">
        <v>212</v>
      </c>
      <c r="D69" s="116" t="s">
        <v>109</v>
      </c>
      <c r="E69" s="320">
        <v>34.799999999999997</v>
      </c>
      <c r="F69" s="13">
        <v>64</v>
      </c>
      <c r="H69" s="29"/>
      <c r="I69" s="29"/>
      <c r="J69" s="29"/>
      <c r="K69" s="29"/>
      <c r="L69" s="29"/>
    </row>
    <row r="70" spans="1:12" s="20" customFormat="1" ht="18" x14ac:dyDescent="0.2">
      <c r="A70" s="13">
        <v>65</v>
      </c>
      <c r="B70" s="39"/>
      <c r="C70" s="113" t="s">
        <v>288</v>
      </c>
      <c r="D70" s="113" t="s">
        <v>98</v>
      </c>
      <c r="E70" s="320">
        <v>34.700000000000003</v>
      </c>
      <c r="F70" s="13">
        <v>65</v>
      </c>
      <c r="H70" s="29"/>
      <c r="I70" s="29"/>
      <c r="J70" s="29"/>
      <c r="K70" s="29"/>
      <c r="L70" s="29"/>
    </row>
    <row r="71" spans="1:12" s="20" customFormat="1" ht="18" x14ac:dyDescent="0.25">
      <c r="A71" s="13">
        <v>66</v>
      </c>
      <c r="B71" s="39"/>
      <c r="C71" s="172" t="s">
        <v>217</v>
      </c>
      <c r="D71" s="116" t="s">
        <v>111</v>
      </c>
      <c r="E71" s="320">
        <v>34.700000000000003</v>
      </c>
      <c r="F71" s="13">
        <v>66</v>
      </c>
      <c r="H71" s="29"/>
      <c r="I71" s="29"/>
      <c r="J71" s="29"/>
      <c r="K71" s="29"/>
      <c r="L71" s="29"/>
    </row>
    <row r="72" spans="1:12" s="20" customFormat="1" ht="18" x14ac:dyDescent="0.2">
      <c r="A72" s="13">
        <v>67</v>
      </c>
      <c r="B72" s="39"/>
      <c r="C72" s="119" t="s">
        <v>308</v>
      </c>
      <c r="D72" s="113" t="s">
        <v>99</v>
      </c>
      <c r="E72" s="320">
        <v>34.5</v>
      </c>
      <c r="F72" s="13">
        <v>67</v>
      </c>
      <c r="H72" s="29"/>
      <c r="I72" s="29"/>
      <c r="J72" s="29"/>
      <c r="K72" s="29"/>
      <c r="L72" s="29"/>
    </row>
    <row r="73" spans="1:12" s="20" customFormat="1" ht="18" x14ac:dyDescent="0.2">
      <c r="A73" s="13">
        <v>68</v>
      </c>
      <c r="B73" s="39"/>
      <c r="C73" s="113" t="s">
        <v>279</v>
      </c>
      <c r="D73" s="113" t="s">
        <v>97</v>
      </c>
      <c r="E73" s="320">
        <v>34.299999999999997</v>
      </c>
      <c r="F73" s="13">
        <v>68</v>
      </c>
      <c r="H73" s="29"/>
      <c r="I73" s="29"/>
      <c r="J73" s="29"/>
      <c r="K73" s="29"/>
      <c r="L73" s="29"/>
    </row>
    <row r="74" spans="1:12" s="20" customFormat="1" ht="18" x14ac:dyDescent="0.2">
      <c r="A74" s="13">
        <v>69</v>
      </c>
      <c r="B74" s="39"/>
      <c r="C74" s="172" t="s">
        <v>138</v>
      </c>
      <c r="D74" s="113" t="s">
        <v>141</v>
      </c>
      <c r="E74" s="320">
        <v>34.200000000000003</v>
      </c>
      <c r="F74" s="13">
        <v>69</v>
      </c>
      <c r="H74" s="29"/>
      <c r="I74" s="29"/>
      <c r="J74" s="29"/>
      <c r="K74" s="29"/>
      <c r="L74" s="29"/>
    </row>
    <row r="75" spans="1:12" s="20" customFormat="1" ht="18" x14ac:dyDescent="0.2">
      <c r="A75" s="13">
        <v>70</v>
      </c>
      <c r="B75" s="39"/>
      <c r="C75" s="119" t="s">
        <v>261</v>
      </c>
      <c r="D75" s="119" t="s">
        <v>254</v>
      </c>
      <c r="E75" s="320">
        <v>33.799999999999997</v>
      </c>
      <c r="F75" s="13">
        <v>70</v>
      </c>
      <c r="H75" s="29"/>
      <c r="I75" s="29"/>
      <c r="J75" s="29"/>
      <c r="K75" s="29"/>
      <c r="L75" s="29"/>
    </row>
    <row r="76" spans="1:12" s="20" customFormat="1" ht="18" x14ac:dyDescent="0.2">
      <c r="A76" s="13">
        <v>71</v>
      </c>
      <c r="B76" s="39"/>
      <c r="C76" s="168" t="s">
        <v>186</v>
      </c>
      <c r="D76" s="113" t="s">
        <v>191</v>
      </c>
      <c r="E76" s="320">
        <v>33.799999999999997</v>
      </c>
      <c r="F76" s="13">
        <v>71</v>
      </c>
      <c r="H76" s="29"/>
      <c r="I76" s="29"/>
      <c r="J76" s="29"/>
      <c r="K76" s="29"/>
      <c r="L76" s="29"/>
    </row>
    <row r="77" spans="1:12" s="20" customFormat="1" ht="18" x14ac:dyDescent="0.25">
      <c r="A77" s="13">
        <v>72</v>
      </c>
      <c r="B77" s="39"/>
      <c r="C77" s="113" t="s">
        <v>275</v>
      </c>
      <c r="D77" s="120" t="s">
        <v>95</v>
      </c>
      <c r="E77" s="320">
        <v>33.5</v>
      </c>
      <c r="F77" s="13">
        <v>72</v>
      </c>
      <c r="H77" s="29"/>
      <c r="I77" s="29"/>
      <c r="J77" s="29"/>
      <c r="K77" s="29"/>
      <c r="L77" s="29"/>
    </row>
    <row r="78" spans="1:12" s="20" customFormat="1" ht="18" x14ac:dyDescent="0.25">
      <c r="A78" s="13">
        <v>73</v>
      </c>
      <c r="B78" s="39"/>
      <c r="C78" s="168" t="s">
        <v>135</v>
      </c>
      <c r="D78" s="116" t="s">
        <v>134</v>
      </c>
      <c r="E78" s="320">
        <v>33.5</v>
      </c>
      <c r="F78" s="13">
        <v>73</v>
      </c>
      <c r="H78" s="29"/>
      <c r="I78" s="29"/>
      <c r="J78" s="29"/>
      <c r="K78" s="29"/>
      <c r="L78" s="29"/>
    </row>
    <row r="79" spans="1:12" s="20" customFormat="1" ht="18" x14ac:dyDescent="0.2">
      <c r="A79" s="13">
        <v>74</v>
      </c>
      <c r="B79" s="39"/>
      <c r="C79" s="113" t="s">
        <v>285</v>
      </c>
      <c r="D79" s="113" t="s">
        <v>98</v>
      </c>
      <c r="E79" s="320">
        <v>33.4</v>
      </c>
      <c r="F79" s="13">
        <v>74</v>
      </c>
      <c r="H79" s="29"/>
      <c r="I79" s="29"/>
      <c r="J79" s="29"/>
      <c r="K79" s="29"/>
      <c r="L79" s="29"/>
    </row>
    <row r="80" spans="1:12" s="20" customFormat="1" ht="18" x14ac:dyDescent="0.2">
      <c r="A80" s="13">
        <v>75</v>
      </c>
      <c r="B80" s="39"/>
      <c r="C80" s="172" t="s">
        <v>306</v>
      </c>
      <c r="D80" s="113" t="s">
        <v>99</v>
      </c>
      <c r="E80" s="320">
        <v>33.4</v>
      </c>
      <c r="F80" s="13">
        <v>75</v>
      </c>
      <c r="H80" s="29"/>
      <c r="I80" s="29"/>
      <c r="J80" s="29"/>
      <c r="K80" s="29"/>
      <c r="L80" s="29"/>
    </row>
    <row r="81" spans="1:12" s="20" customFormat="1" ht="18" x14ac:dyDescent="0.25">
      <c r="A81" s="13">
        <v>76</v>
      </c>
      <c r="B81" s="39"/>
      <c r="C81" s="113" t="s">
        <v>348</v>
      </c>
      <c r="D81" s="116" t="s">
        <v>109</v>
      </c>
      <c r="E81" s="320">
        <v>33.4</v>
      </c>
      <c r="F81" s="13">
        <v>76</v>
      </c>
      <c r="H81" s="29"/>
      <c r="I81" s="29"/>
      <c r="J81" s="29"/>
      <c r="K81" s="29"/>
      <c r="L81" s="29"/>
    </row>
    <row r="82" spans="1:12" s="20" customFormat="1" ht="18" x14ac:dyDescent="0.2">
      <c r="A82" s="13">
        <v>77</v>
      </c>
      <c r="B82" s="39"/>
      <c r="C82" s="168" t="s">
        <v>298</v>
      </c>
      <c r="D82" s="168" t="s">
        <v>142</v>
      </c>
      <c r="E82" s="320">
        <v>33.4</v>
      </c>
      <c r="F82" s="13">
        <v>77</v>
      </c>
      <c r="H82" s="29"/>
      <c r="I82" s="29"/>
      <c r="J82" s="29"/>
      <c r="K82" s="29"/>
      <c r="L82" s="29"/>
    </row>
    <row r="83" spans="1:12" s="20" customFormat="1" ht="18" x14ac:dyDescent="0.25">
      <c r="A83" s="13">
        <v>78</v>
      </c>
      <c r="B83" s="39"/>
      <c r="C83" s="170" t="s">
        <v>393</v>
      </c>
      <c r="D83" s="116" t="s">
        <v>114</v>
      </c>
      <c r="E83" s="320">
        <v>33.4</v>
      </c>
      <c r="F83" s="13">
        <v>78</v>
      </c>
      <c r="H83" s="29"/>
      <c r="I83" s="29"/>
      <c r="J83" s="29"/>
      <c r="K83" s="29"/>
      <c r="L83" s="29"/>
    </row>
    <row r="84" spans="1:12" s="20" customFormat="1" ht="18" x14ac:dyDescent="0.25">
      <c r="A84" s="13">
        <v>79</v>
      </c>
      <c r="B84" s="39"/>
      <c r="C84" s="116" t="s">
        <v>380</v>
      </c>
      <c r="D84" s="116" t="s">
        <v>103</v>
      </c>
      <c r="E84" s="320">
        <v>33.299999999999997</v>
      </c>
      <c r="F84" s="13">
        <v>79</v>
      </c>
      <c r="H84" s="29"/>
      <c r="I84" s="29"/>
      <c r="J84" s="29"/>
      <c r="K84" s="29"/>
      <c r="L84" s="29"/>
    </row>
    <row r="85" spans="1:12" s="20" customFormat="1" ht="18" x14ac:dyDescent="0.2">
      <c r="A85" s="13">
        <v>80</v>
      </c>
      <c r="B85" s="39"/>
      <c r="C85" s="168" t="s">
        <v>189</v>
      </c>
      <c r="D85" s="113" t="s">
        <v>191</v>
      </c>
      <c r="E85" s="320">
        <v>33.299999999999997</v>
      </c>
      <c r="F85" s="13">
        <v>80</v>
      </c>
      <c r="H85" s="29"/>
      <c r="I85" s="29"/>
      <c r="J85" s="29"/>
      <c r="K85" s="29"/>
      <c r="L85" s="29"/>
    </row>
    <row r="86" spans="1:12" s="20" customFormat="1" ht="18" x14ac:dyDescent="0.25">
      <c r="A86" s="13">
        <v>81</v>
      </c>
      <c r="B86" s="39"/>
      <c r="C86" s="170" t="s">
        <v>359</v>
      </c>
      <c r="D86" s="120" t="s">
        <v>96</v>
      </c>
      <c r="E86" s="320">
        <v>33.200000000000003</v>
      </c>
      <c r="F86" s="13">
        <v>81</v>
      </c>
      <c r="H86" s="29"/>
      <c r="I86" s="29"/>
      <c r="J86" s="29"/>
      <c r="K86" s="29"/>
      <c r="L86" s="29"/>
    </row>
    <row r="87" spans="1:12" s="20" customFormat="1" ht="18" x14ac:dyDescent="0.25">
      <c r="A87" s="13">
        <v>82</v>
      </c>
      <c r="B87" s="39"/>
      <c r="C87" s="168" t="s">
        <v>330</v>
      </c>
      <c r="D87" s="116" t="s">
        <v>101</v>
      </c>
      <c r="E87" s="320">
        <v>33.200000000000003</v>
      </c>
      <c r="F87" s="13">
        <v>82</v>
      </c>
      <c r="H87" s="29"/>
      <c r="I87" s="29"/>
      <c r="J87" s="29"/>
      <c r="K87" s="29"/>
      <c r="L87" s="29"/>
    </row>
    <row r="88" spans="1:12" s="20" customFormat="1" ht="18" x14ac:dyDescent="0.2">
      <c r="A88" s="13">
        <v>83</v>
      </c>
      <c r="B88" s="39"/>
      <c r="C88" s="170" t="s">
        <v>376</v>
      </c>
      <c r="D88" s="168" t="s">
        <v>232</v>
      </c>
      <c r="E88" s="320">
        <v>33.200000000000003</v>
      </c>
      <c r="F88" s="13">
        <v>83</v>
      </c>
      <c r="H88" s="29"/>
      <c r="I88" s="29"/>
      <c r="J88" s="29"/>
      <c r="K88" s="29"/>
      <c r="L88" s="29"/>
    </row>
    <row r="89" spans="1:12" s="20" customFormat="1" ht="18" x14ac:dyDescent="0.25">
      <c r="A89" s="13">
        <v>84</v>
      </c>
      <c r="B89" s="39"/>
      <c r="C89" s="116" t="s">
        <v>120</v>
      </c>
      <c r="D89" s="113" t="s">
        <v>93</v>
      </c>
      <c r="E89" s="320">
        <v>33.1</v>
      </c>
      <c r="F89" s="13">
        <v>84</v>
      </c>
      <c r="H89" s="29"/>
      <c r="I89" s="29"/>
      <c r="J89" s="29"/>
      <c r="K89" s="29"/>
      <c r="L89" s="29"/>
    </row>
    <row r="90" spans="1:12" s="20" customFormat="1" ht="18" x14ac:dyDescent="0.2">
      <c r="A90" s="13">
        <v>85</v>
      </c>
      <c r="B90" s="39"/>
      <c r="C90" s="172" t="s">
        <v>193</v>
      </c>
      <c r="D90" s="113" t="s">
        <v>141</v>
      </c>
      <c r="E90" s="320">
        <v>33.1</v>
      </c>
      <c r="F90" s="13">
        <v>85</v>
      </c>
      <c r="H90" s="29"/>
      <c r="I90" s="29"/>
      <c r="J90" s="29"/>
      <c r="K90" s="29"/>
      <c r="L90" s="29"/>
    </row>
    <row r="91" spans="1:12" s="20" customFormat="1" ht="18" x14ac:dyDescent="0.25">
      <c r="A91" s="13">
        <v>86</v>
      </c>
      <c r="B91" s="39"/>
      <c r="C91" s="170" t="s">
        <v>360</v>
      </c>
      <c r="D91" s="120" t="s">
        <v>96</v>
      </c>
      <c r="E91" s="320">
        <v>33</v>
      </c>
      <c r="F91" s="13">
        <v>86</v>
      </c>
      <c r="H91" s="29"/>
      <c r="I91" s="29"/>
      <c r="J91" s="29"/>
      <c r="K91" s="29"/>
      <c r="L91" s="29"/>
    </row>
    <row r="92" spans="1:12" s="20" customFormat="1" ht="18" x14ac:dyDescent="0.2">
      <c r="A92" s="13">
        <v>87</v>
      </c>
      <c r="B92" s="39"/>
      <c r="C92" s="119" t="s">
        <v>311</v>
      </c>
      <c r="D92" s="113" t="s">
        <v>99</v>
      </c>
      <c r="E92" s="320">
        <v>33</v>
      </c>
      <c r="F92" s="13">
        <v>87</v>
      </c>
      <c r="H92" s="29"/>
      <c r="I92" s="29"/>
      <c r="J92" s="29"/>
      <c r="K92" s="29"/>
      <c r="L92" s="29"/>
    </row>
    <row r="93" spans="1:12" s="20" customFormat="1" ht="18" x14ac:dyDescent="0.25">
      <c r="A93" s="13">
        <v>88</v>
      </c>
      <c r="B93" s="39"/>
      <c r="C93" s="168" t="s">
        <v>123</v>
      </c>
      <c r="D93" s="116" t="s">
        <v>101</v>
      </c>
      <c r="E93" s="320">
        <v>33</v>
      </c>
      <c r="F93" s="13">
        <v>88</v>
      </c>
      <c r="H93" s="29"/>
      <c r="I93" s="29"/>
      <c r="J93" s="29"/>
      <c r="K93" s="29"/>
      <c r="L93" s="29"/>
    </row>
    <row r="94" spans="1:12" s="20" customFormat="1" ht="18" x14ac:dyDescent="0.25">
      <c r="A94" s="13">
        <v>89</v>
      </c>
      <c r="B94" s="39"/>
      <c r="C94" s="170" t="s">
        <v>209</v>
      </c>
      <c r="D94" s="116" t="s">
        <v>104</v>
      </c>
      <c r="E94" s="320">
        <v>33</v>
      </c>
      <c r="F94" s="13">
        <v>89</v>
      </c>
      <c r="H94" s="29"/>
      <c r="I94" s="29"/>
      <c r="J94" s="29"/>
      <c r="K94" s="29"/>
      <c r="L94" s="29"/>
    </row>
    <row r="95" spans="1:12" s="20" customFormat="1" ht="18" x14ac:dyDescent="0.25">
      <c r="A95" s="13">
        <v>90</v>
      </c>
      <c r="B95" s="39"/>
      <c r="C95" s="170" t="s">
        <v>390</v>
      </c>
      <c r="D95" s="116" t="s">
        <v>114</v>
      </c>
      <c r="E95" s="320">
        <v>33</v>
      </c>
      <c r="F95" s="13">
        <v>90</v>
      </c>
      <c r="H95" s="29"/>
      <c r="I95" s="29"/>
      <c r="J95" s="29"/>
      <c r="K95" s="29"/>
      <c r="L95" s="29"/>
    </row>
    <row r="96" spans="1:12" s="20" customFormat="1" ht="18" x14ac:dyDescent="0.25">
      <c r="A96" s="13">
        <v>91</v>
      </c>
      <c r="B96" s="39"/>
      <c r="C96" s="168" t="s">
        <v>200</v>
      </c>
      <c r="D96" s="116" t="s">
        <v>94</v>
      </c>
      <c r="E96" s="320">
        <v>32.799999999999997</v>
      </c>
      <c r="F96" s="13">
        <v>91</v>
      </c>
      <c r="H96" s="29"/>
      <c r="I96" s="29"/>
      <c r="J96" s="29"/>
      <c r="K96" s="29"/>
      <c r="L96" s="29"/>
    </row>
    <row r="97" spans="1:12" s="20" customFormat="1" ht="18" x14ac:dyDescent="0.25">
      <c r="A97" s="13">
        <v>92</v>
      </c>
      <c r="B97" s="39"/>
      <c r="C97" s="168" t="s">
        <v>329</v>
      </c>
      <c r="D97" s="116" t="s">
        <v>101</v>
      </c>
      <c r="E97" s="320">
        <v>32.799999999999997</v>
      </c>
      <c r="F97" s="13">
        <v>92</v>
      </c>
      <c r="H97" s="29"/>
      <c r="I97" s="29"/>
      <c r="J97" s="29"/>
      <c r="K97" s="29"/>
      <c r="L97" s="29"/>
    </row>
    <row r="98" spans="1:12" s="20" customFormat="1" ht="18" x14ac:dyDescent="0.2">
      <c r="A98" s="13">
        <v>93</v>
      </c>
      <c r="B98" s="39"/>
      <c r="C98" s="168" t="s">
        <v>292</v>
      </c>
      <c r="D98" s="168" t="s">
        <v>142</v>
      </c>
      <c r="E98" s="320">
        <v>32.799999999999997</v>
      </c>
      <c r="F98" s="13">
        <v>93</v>
      </c>
      <c r="H98" s="29"/>
      <c r="I98" s="29"/>
      <c r="J98" s="29"/>
      <c r="K98" s="29"/>
      <c r="L98" s="29"/>
    </row>
    <row r="99" spans="1:12" s="20" customFormat="1" ht="18" x14ac:dyDescent="0.25">
      <c r="A99" s="13">
        <v>94</v>
      </c>
      <c r="B99" s="39"/>
      <c r="C99" s="168" t="s">
        <v>328</v>
      </c>
      <c r="D99" s="116" t="s">
        <v>101</v>
      </c>
      <c r="E99" s="320">
        <v>32.700000000000003</v>
      </c>
      <c r="F99" s="13">
        <v>94</v>
      </c>
      <c r="H99" s="29"/>
      <c r="I99" s="29"/>
      <c r="J99" s="29"/>
      <c r="K99" s="29"/>
      <c r="L99" s="29"/>
    </row>
    <row r="100" spans="1:12" s="20" customFormat="1" ht="18" x14ac:dyDescent="0.2">
      <c r="A100" s="13">
        <v>95</v>
      </c>
      <c r="B100" s="39"/>
      <c r="C100" s="113" t="s">
        <v>269</v>
      </c>
      <c r="D100" s="113" t="s">
        <v>110</v>
      </c>
      <c r="E100" s="320">
        <v>32.6</v>
      </c>
      <c r="F100" s="13">
        <v>95</v>
      </c>
      <c r="H100" s="29"/>
      <c r="I100" s="29"/>
      <c r="J100" s="29"/>
      <c r="K100" s="29"/>
      <c r="L100" s="29"/>
    </row>
    <row r="101" spans="1:12" s="20" customFormat="1" ht="18" x14ac:dyDescent="0.2">
      <c r="A101" s="13">
        <v>96</v>
      </c>
      <c r="B101" s="39"/>
      <c r="C101" s="113" t="s">
        <v>367</v>
      </c>
      <c r="D101" s="113" t="s">
        <v>366</v>
      </c>
      <c r="E101" s="320">
        <v>32.6</v>
      </c>
      <c r="F101" s="13">
        <v>96</v>
      </c>
      <c r="H101" s="29"/>
      <c r="I101" s="29"/>
      <c r="J101" s="29"/>
      <c r="K101" s="29"/>
      <c r="L101" s="29"/>
    </row>
    <row r="102" spans="1:12" s="20" customFormat="1" ht="18" x14ac:dyDescent="0.2">
      <c r="A102" s="13">
        <v>97</v>
      </c>
      <c r="B102" s="39"/>
      <c r="C102" s="113" t="s">
        <v>377</v>
      </c>
      <c r="D102" s="168" t="s">
        <v>232</v>
      </c>
      <c r="E102" s="320">
        <v>32.6</v>
      </c>
      <c r="F102" s="13">
        <v>97</v>
      </c>
      <c r="H102" s="29"/>
      <c r="I102" s="29"/>
      <c r="J102" s="29"/>
      <c r="K102" s="29"/>
      <c r="L102" s="29"/>
    </row>
    <row r="103" spans="1:12" s="20" customFormat="1" ht="18" x14ac:dyDescent="0.25">
      <c r="A103" s="13">
        <v>98</v>
      </c>
      <c r="B103" s="39"/>
      <c r="C103" s="168" t="s">
        <v>136</v>
      </c>
      <c r="D103" s="116" t="s">
        <v>134</v>
      </c>
      <c r="E103" s="320">
        <v>32.6</v>
      </c>
      <c r="F103" s="13">
        <v>98</v>
      </c>
      <c r="H103" s="29"/>
      <c r="I103" s="29"/>
      <c r="J103" s="29"/>
      <c r="K103" s="29"/>
      <c r="L103" s="29"/>
    </row>
    <row r="104" spans="1:12" s="20" customFormat="1" ht="18" x14ac:dyDescent="0.25">
      <c r="A104" s="13">
        <v>99</v>
      </c>
      <c r="B104" s="39"/>
      <c r="C104" s="168" t="s">
        <v>198</v>
      </c>
      <c r="D104" s="116" t="s">
        <v>94</v>
      </c>
      <c r="E104" s="320">
        <v>32.5</v>
      </c>
      <c r="F104" s="13">
        <v>99</v>
      </c>
      <c r="H104" s="29"/>
      <c r="I104" s="29"/>
      <c r="J104" s="29"/>
      <c r="K104" s="29"/>
      <c r="L104" s="29"/>
    </row>
    <row r="105" spans="1:12" s="20" customFormat="1" ht="18" x14ac:dyDescent="0.25">
      <c r="A105" s="13">
        <v>100</v>
      </c>
      <c r="B105" s="39"/>
      <c r="C105" s="168" t="s">
        <v>243</v>
      </c>
      <c r="D105" s="116" t="s">
        <v>134</v>
      </c>
      <c r="E105" s="320">
        <v>32.5</v>
      </c>
      <c r="F105" s="13">
        <v>100</v>
      </c>
      <c r="H105" s="29"/>
      <c r="I105" s="29"/>
      <c r="J105" s="29"/>
      <c r="K105" s="29"/>
      <c r="L105" s="29"/>
    </row>
    <row r="106" spans="1:12" s="20" customFormat="1" ht="18" x14ac:dyDescent="0.25">
      <c r="A106" s="13">
        <v>101</v>
      </c>
      <c r="B106" s="39"/>
      <c r="C106" s="116" t="s">
        <v>131</v>
      </c>
      <c r="D106" s="113" t="s">
        <v>93</v>
      </c>
      <c r="E106" s="320">
        <v>32.4</v>
      </c>
      <c r="F106" s="13">
        <v>101</v>
      </c>
      <c r="H106" s="29"/>
      <c r="I106" s="29"/>
      <c r="J106" s="29"/>
      <c r="K106" s="29"/>
      <c r="L106" s="29"/>
    </row>
    <row r="107" spans="1:12" s="20" customFormat="1" ht="18" x14ac:dyDescent="0.25">
      <c r="A107" s="13">
        <v>102</v>
      </c>
      <c r="B107" s="39"/>
      <c r="C107" s="116" t="s">
        <v>338</v>
      </c>
      <c r="D107" s="113" t="s">
        <v>93</v>
      </c>
      <c r="E107" s="320">
        <v>32.200000000000003</v>
      </c>
      <c r="F107" s="13">
        <v>102</v>
      </c>
      <c r="H107" s="29"/>
      <c r="I107" s="29"/>
      <c r="J107" s="29"/>
      <c r="K107" s="29"/>
      <c r="L107" s="29"/>
    </row>
    <row r="108" spans="1:12" s="20" customFormat="1" ht="18" x14ac:dyDescent="0.2">
      <c r="A108" s="13">
        <v>103</v>
      </c>
      <c r="B108" s="39"/>
      <c r="C108" s="119" t="s">
        <v>259</v>
      </c>
      <c r="D108" s="119" t="s">
        <v>254</v>
      </c>
      <c r="E108" s="320">
        <v>32</v>
      </c>
      <c r="F108" s="13">
        <v>103</v>
      </c>
      <c r="H108" s="29"/>
      <c r="I108" s="29"/>
      <c r="J108" s="29"/>
      <c r="K108" s="29"/>
      <c r="L108" s="29"/>
    </row>
    <row r="109" spans="1:12" s="20" customFormat="1" ht="18" x14ac:dyDescent="0.25">
      <c r="A109" s="13">
        <v>104</v>
      </c>
      <c r="B109" s="39"/>
      <c r="C109" s="168" t="s">
        <v>215</v>
      </c>
      <c r="D109" s="116" t="s">
        <v>109</v>
      </c>
      <c r="E109" s="320">
        <v>32</v>
      </c>
      <c r="F109" s="13">
        <v>104</v>
      </c>
      <c r="H109" s="29"/>
      <c r="I109" s="29"/>
      <c r="J109" s="29"/>
      <c r="K109" s="29"/>
      <c r="L109" s="29"/>
    </row>
    <row r="110" spans="1:12" s="20" customFormat="1" ht="18" x14ac:dyDescent="0.2">
      <c r="A110" s="13">
        <v>105</v>
      </c>
      <c r="B110" s="39"/>
      <c r="C110" s="113" t="s">
        <v>370</v>
      </c>
      <c r="D110" s="113" t="s">
        <v>366</v>
      </c>
      <c r="E110" s="320">
        <v>31.7</v>
      </c>
      <c r="F110" s="13">
        <v>105</v>
      </c>
      <c r="H110" s="29"/>
      <c r="I110" s="29"/>
      <c r="J110" s="29"/>
      <c r="K110" s="29"/>
      <c r="L110" s="29"/>
    </row>
    <row r="111" spans="1:12" s="20" customFormat="1" ht="18" x14ac:dyDescent="0.25">
      <c r="A111" s="13">
        <v>106</v>
      </c>
      <c r="B111" s="39"/>
      <c r="C111" s="113" t="s">
        <v>271</v>
      </c>
      <c r="D111" s="120" t="s">
        <v>95</v>
      </c>
      <c r="E111" s="320">
        <v>31.5</v>
      </c>
      <c r="F111" s="13">
        <v>106</v>
      </c>
      <c r="H111" s="29"/>
      <c r="I111" s="29"/>
      <c r="J111" s="29"/>
      <c r="K111" s="29"/>
      <c r="L111" s="29"/>
    </row>
    <row r="112" spans="1:12" s="20" customFormat="1" ht="18" x14ac:dyDescent="0.2">
      <c r="A112" s="13">
        <v>107</v>
      </c>
      <c r="B112" s="39"/>
      <c r="C112" s="172" t="s">
        <v>194</v>
      </c>
      <c r="D112" s="113" t="s">
        <v>141</v>
      </c>
      <c r="E112" s="320">
        <v>31.5</v>
      </c>
      <c r="F112" s="13">
        <v>107</v>
      </c>
      <c r="H112" s="29"/>
      <c r="I112" s="29"/>
      <c r="J112" s="29"/>
      <c r="K112" s="29"/>
      <c r="L112" s="29"/>
    </row>
    <row r="113" spans="1:12" s="20" customFormat="1" ht="18" x14ac:dyDescent="0.25">
      <c r="A113" s="13">
        <v>108</v>
      </c>
      <c r="B113" s="39"/>
      <c r="C113" s="168" t="s">
        <v>213</v>
      </c>
      <c r="D113" s="116" t="s">
        <v>109</v>
      </c>
      <c r="E113" s="320">
        <v>31.4</v>
      </c>
      <c r="F113" s="13">
        <v>108</v>
      </c>
      <c r="H113" s="29"/>
      <c r="I113" s="29"/>
      <c r="J113" s="29"/>
      <c r="K113" s="29"/>
      <c r="L113" s="29"/>
    </row>
    <row r="114" spans="1:12" s="20" customFormat="1" ht="18" x14ac:dyDescent="0.2">
      <c r="A114" s="13">
        <v>109</v>
      </c>
      <c r="B114" s="39"/>
      <c r="C114" s="113" t="s">
        <v>265</v>
      </c>
      <c r="D114" s="113" t="s">
        <v>110</v>
      </c>
      <c r="E114" s="320">
        <v>31.4</v>
      </c>
      <c r="F114" s="13">
        <v>109</v>
      </c>
      <c r="H114" s="29"/>
      <c r="I114" s="29"/>
      <c r="J114" s="29"/>
      <c r="K114" s="29"/>
      <c r="L114" s="29"/>
    </row>
    <row r="115" spans="1:12" s="20" customFormat="1" ht="18" x14ac:dyDescent="0.2">
      <c r="A115" s="13">
        <v>110</v>
      </c>
      <c r="B115" s="39"/>
      <c r="C115" s="170" t="s">
        <v>378</v>
      </c>
      <c r="D115" s="168" t="s">
        <v>232</v>
      </c>
      <c r="E115" s="320">
        <v>31.3</v>
      </c>
      <c r="F115" s="13">
        <v>110</v>
      </c>
      <c r="H115" s="29"/>
      <c r="I115" s="29"/>
      <c r="J115" s="29"/>
      <c r="K115" s="29"/>
      <c r="L115" s="29"/>
    </row>
    <row r="116" spans="1:12" s="20" customFormat="1" ht="18" x14ac:dyDescent="0.2">
      <c r="A116" s="13">
        <v>111</v>
      </c>
      <c r="B116" s="39"/>
      <c r="C116" s="119" t="s">
        <v>257</v>
      </c>
      <c r="D116" s="119" t="s">
        <v>254</v>
      </c>
      <c r="E116" s="320">
        <v>31.2</v>
      </c>
      <c r="F116" s="13">
        <v>111</v>
      </c>
      <c r="H116" s="29"/>
      <c r="I116" s="29"/>
      <c r="J116" s="29"/>
      <c r="K116" s="29"/>
      <c r="L116" s="29"/>
    </row>
    <row r="117" spans="1:12" s="20" customFormat="1" ht="18" x14ac:dyDescent="0.25">
      <c r="A117" s="13">
        <v>112</v>
      </c>
      <c r="B117" s="39"/>
      <c r="C117" s="116" t="s">
        <v>252</v>
      </c>
      <c r="D117" s="116" t="s">
        <v>105</v>
      </c>
      <c r="E117" s="320">
        <v>31.1</v>
      </c>
      <c r="F117" s="13">
        <v>112</v>
      </c>
      <c r="H117" s="29"/>
      <c r="I117" s="29"/>
      <c r="J117" s="29"/>
      <c r="K117" s="29"/>
      <c r="L117" s="29"/>
    </row>
    <row r="118" spans="1:12" s="20" customFormat="1" ht="18" x14ac:dyDescent="0.25">
      <c r="A118" s="13">
        <v>113</v>
      </c>
      <c r="B118" s="39"/>
      <c r="C118" s="116" t="s">
        <v>130</v>
      </c>
      <c r="D118" s="116" t="s">
        <v>105</v>
      </c>
      <c r="E118" s="320">
        <v>31.1</v>
      </c>
      <c r="F118" s="13">
        <v>113</v>
      </c>
      <c r="H118" s="29"/>
      <c r="I118" s="29"/>
      <c r="J118" s="29"/>
      <c r="K118" s="29"/>
      <c r="L118" s="29"/>
    </row>
    <row r="119" spans="1:12" s="20" customFormat="1" ht="18" x14ac:dyDescent="0.25">
      <c r="A119" s="13">
        <v>114</v>
      </c>
      <c r="B119" s="39"/>
      <c r="C119" s="116" t="s">
        <v>337</v>
      </c>
      <c r="D119" s="113" t="s">
        <v>93</v>
      </c>
      <c r="E119" s="320">
        <v>31</v>
      </c>
      <c r="F119" s="13">
        <v>114</v>
      </c>
      <c r="H119" s="29"/>
      <c r="I119" s="29"/>
      <c r="J119" s="29"/>
      <c r="K119" s="29"/>
      <c r="L119" s="29"/>
    </row>
    <row r="120" spans="1:12" s="20" customFormat="1" ht="18" x14ac:dyDescent="0.25">
      <c r="A120" s="13">
        <v>115</v>
      </c>
      <c r="B120" s="39"/>
      <c r="C120" s="170" t="s">
        <v>357</v>
      </c>
      <c r="D120" s="120" t="s">
        <v>96</v>
      </c>
      <c r="E120" s="320">
        <v>31</v>
      </c>
      <c r="F120" s="13">
        <v>115</v>
      </c>
      <c r="H120" s="29"/>
      <c r="I120" s="29"/>
      <c r="J120" s="29"/>
      <c r="K120" s="29"/>
      <c r="L120" s="29"/>
    </row>
    <row r="121" spans="1:12" s="20" customFormat="1" ht="18" x14ac:dyDescent="0.25">
      <c r="A121" s="13">
        <v>116</v>
      </c>
      <c r="B121" s="39"/>
      <c r="C121" s="168" t="s">
        <v>347</v>
      </c>
      <c r="D121" s="116" t="s">
        <v>109</v>
      </c>
      <c r="E121" s="320">
        <v>30.9</v>
      </c>
      <c r="F121" s="13">
        <v>115</v>
      </c>
      <c r="H121" s="29"/>
      <c r="I121" s="29"/>
      <c r="J121" s="29"/>
      <c r="K121" s="29"/>
      <c r="L121" s="29"/>
    </row>
    <row r="122" spans="1:12" s="20" customFormat="1" ht="18" x14ac:dyDescent="0.25">
      <c r="A122" s="13">
        <v>117</v>
      </c>
      <c r="B122" s="39"/>
      <c r="C122" s="170" t="s">
        <v>203</v>
      </c>
      <c r="D122" s="116" t="s">
        <v>94</v>
      </c>
      <c r="E122" s="320">
        <v>30.8</v>
      </c>
      <c r="F122" s="13">
        <v>117</v>
      </c>
      <c r="H122" s="29"/>
      <c r="I122" s="29"/>
      <c r="J122" s="29"/>
      <c r="K122" s="29"/>
      <c r="L122" s="29"/>
    </row>
    <row r="123" spans="1:12" s="20" customFormat="1" ht="18" x14ac:dyDescent="0.2">
      <c r="A123" s="13">
        <v>118</v>
      </c>
      <c r="B123" s="39"/>
      <c r="C123" s="170" t="s">
        <v>231</v>
      </c>
      <c r="D123" s="168" t="s">
        <v>232</v>
      </c>
      <c r="E123" s="320">
        <v>30.8</v>
      </c>
      <c r="F123" s="13">
        <v>118</v>
      </c>
      <c r="H123" s="29"/>
      <c r="I123" s="29"/>
      <c r="J123" s="29"/>
      <c r="K123" s="29"/>
      <c r="L123" s="29"/>
    </row>
    <row r="124" spans="1:12" s="20" customFormat="1" ht="18" x14ac:dyDescent="0.25">
      <c r="A124" s="13">
        <v>119</v>
      </c>
      <c r="B124" s="39"/>
      <c r="C124" s="170" t="s">
        <v>202</v>
      </c>
      <c r="D124" s="116" t="s">
        <v>94</v>
      </c>
      <c r="E124" s="320">
        <v>30.7</v>
      </c>
      <c r="F124" s="13">
        <v>119</v>
      </c>
      <c r="H124" s="29"/>
      <c r="I124" s="29"/>
      <c r="J124" s="29"/>
      <c r="K124" s="29"/>
      <c r="L124" s="29"/>
    </row>
    <row r="125" spans="1:12" s="20" customFormat="1" ht="18" x14ac:dyDescent="0.2">
      <c r="A125" s="13">
        <v>120</v>
      </c>
      <c r="B125" s="39"/>
      <c r="C125" s="168" t="s">
        <v>352</v>
      </c>
      <c r="D125" s="113" t="s">
        <v>100</v>
      </c>
      <c r="E125" s="320">
        <v>30.7</v>
      </c>
      <c r="F125" s="13">
        <v>120</v>
      </c>
      <c r="H125" s="29"/>
      <c r="I125" s="29"/>
      <c r="J125" s="29"/>
      <c r="K125" s="29"/>
      <c r="L125" s="29"/>
    </row>
    <row r="126" spans="1:12" s="20" customFormat="1" ht="18" x14ac:dyDescent="0.25">
      <c r="A126" s="13">
        <v>121</v>
      </c>
      <c r="B126" s="39"/>
      <c r="C126" s="170" t="s">
        <v>304</v>
      </c>
      <c r="D126" s="116" t="s">
        <v>102</v>
      </c>
      <c r="E126" s="320">
        <v>30.7</v>
      </c>
      <c r="F126" s="13">
        <v>121</v>
      </c>
      <c r="H126" s="29"/>
      <c r="I126" s="29"/>
      <c r="J126" s="29"/>
      <c r="K126" s="29"/>
      <c r="L126" s="29"/>
    </row>
    <row r="127" spans="1:12" s="20" customFormat="1" ht="18" x14ac:dyDescent="0.25">
      <c r="A127" s="13">
        <v>122</v>
      </c>
      <c r="B127" s="39"/>
      <c r="C127" s="172" t="s">
        <v>221</v>
      </c>
      <c r="D127" s="116" t="s">
        <v>111</v>
      </c>
      <c r="E127" s="320">
        <v>30.7</v>
      </c>
      <c r="F127" s="13">
        <v>121</v>
      </c>
      <c r="H127" s="29"/>
      <c r="I127" s="29"/>
      <c r="J127" s="29"/>
      <c r="K127" s="29"/>
      <c r="L127" s="29"/>
    </row>
    <row r="128" spans="1:12" s="20" customFormat="1" ht="18" x14ac:dyDescent="0.2">
      <c r="A128" s="13">
        <v>123</v>
      </c>
      <c r="B128" s="39"/>
      <c r="C128" s="172" t="s">
        <v>196</v>
      </c>
      <c r="D128" s="113" t="s">
        <v>141</v>
      </c>
      <c r="E128" s="320">
        <v>30.6</v>
      </c>
      <c r="F128" s="13">
        <v>123</v>
      </c>
      <c r="H128" s="29"/>
      <c r="I128" s="29"/>
      <c r="J128" s="29"/>
      <c r="K128" s="29"/>
      <c r="L128" s="29"/>
    </row>
    <row r="129" spans="1:12" s="20" customFormat="1" ht="18" x14ac:dyDescent="0.2">
      <c r="A129" s="13">
        <v>124</v>
      </c>
      <c r="B129" s="39"/>
      <c r="C129" s="119" t="s">
        <v>225</v>
      </c>
      <c r="D129" s="119" t="s">
        <v>91</v>
      </c>
      <c r="E129" s="320">
        <v>30.5</v>
      </c>
      <c r="F129" s="13">
        <v>124</v>
      </c>
      <c r="H129" s="29"/>
      <c r="I129" s="29"/>
      <c r="J129" s="29"/>
      <c r="K129" s="29"/>
      <c r="L129" s="29"/>
    </row>
    <row r="130" spans="1:12" s="20" customFormat="1" ht="18" x14ac:dyDescent="0.25">
      <c r="A130" s="13">
        <v>125</v>
      </c>
      <c r="B130" s="39"/>
      <c r="C130" s="116" t="s">
        <v>336</v>
      </c>
      <c r="D130" s="113" t="s">
        <v>93</v>
      </c>
      <c r="E130" s="320">
        <v>30.4</v>
      </c>
      <c r="F130" s="13">
        <v>125</v>
      </c>
      <c r="H130" s="29"/>
      <c r="I130" s="29"/>
      <c r="J130" s="29"/>
      <c r="K130" s="29"/>
      <c r="L130" s="29"/>
    </row>
    <row r="131" spans="1:12" s="20" customFormat="1" ht="18" x14ac:dyDescent="0.25">
      <c r="A131" s="13">
        <v>126</v>
      </c>
      <c r="B131" s="39"/>
      <c r="C131" s="170" t="s">
        <v>388</v>
      </c>
      <c r="D131" s="116" t="s">
        <v>114</v>
      </c>
      <c r="E131" s="320">
        <v>30.4</v>
      </c>
      <c r="F131" s="13">
        <v>126</v>
      </c>
      <c r="H131" s="29"/>
      <c r="I131" s="29"/>
      <c r="J131" s="29"/>
      <c r="K131" s="29"/>
      <c r="L131" s="29"/>
    </row>
    <row r="132" spans="1:12" s="20" customFormat="1" ht="18" x14ac:dyDescent="0.25">
      <c r="A132" s="13">
        <v>127</v>
      </c>
      <c r="B132" s="39"/>
      <c r="C132" s="116" t="s">
        <v>381</v>
      </c>
      <c r="D132" s="116" t="s">
        <v>103</v>
      </c>
      <c r="E132" s="320">
        <v>30.2</v>
      </c>
      <c r="F132" s="13">
        <v>126</v>
      </c>
      <c r="H132" s="29"/>
      <c r="I132" s="29"/>
      <c r="J132" s="29"/>
      <c r="K132" s="29"/>
      <c r="L132" s="29"/>
    </row>
    <row r="133" spans="1:12" s="20" customFormat="1" ht="18" x14ac:dyDescent="0.25">
      <c r="A133" s="13">
        <v>128</v>
      </c>
      <c r="B133" s="39"/>
      <c r="C133" s="168" t="s">
        <v>242</v>
      </c>
      <c r="D133" s="116" t="s">
        <v>134</v>
      </c>
      <c r="E133" s="320">
        <v>30.2</v>
      </c>
      <c r="F133" s="13">
        <v>128</v>
      </c>
      <c r="H133" s="29"/>
      <c r="I133" s="29"/>
      <c r="J133" s="29"/>
      <c r="K133" s="29"/>
      <c r="L133" s="29"/>
    </row>
    <row r="134" spans="1:12" s="20" customFormat="1" ht="18" x14ac:dyDescent="0.25">
      <c r="A134" s="13">
        <v>129</v>
      </c>
      <c r="B134" s="39"/>
      <c r="C134" s="168" t="s">
        <v>332</v>
      </c>
      <c r="D134" s="116" t="s">
        <v>101</v>
      </c>
      <c r="E134" s="320">
        <v>30.1</v>
      </c>
      <c r="F134" s="13">
        <v>129</v>
      </c>
      <c r="H134" s="29"/>
      <c r="I134" s="29"/>
      <c r="J134" s="29"/>
      <c r="K134" s="29"/>
      <c r="L134" s="29"/>
    </row>
    <row r="135" spans="1:12" s="20" customFormat="1" ht="18" x14ac:dyDescent="0.25">
      <c r="A135" s="13">
        <v>130</v>
      </c>
      <c r="B135" s="39"/>
      <c r="C135" s="168" t="s">
        <v>300</v>
      </c>
      <c r="D135" s="116" t="s">
        <v>102</v>
      </c>
      <c r="E135" s="320">
        <v>30.1</v>
      </c>
      <c r="F135" s="13">
        <v>130</v>
      </c>
      <c r="H135" s="29"/>
      <c r="I135" s="29"/>
      <c r="J135" s="29"/>
      <c r="K135" s="29"/>
      <c r="L135" s="29"/>
    </row>
    <row r="136" spans="1:12" s="20" customFormat="1" ht="18" x14ac:dyDescent="0.25">
      <c r="A136" s="13">
        <v>131</v>
      </c>
      <c r="B136" s="39"/>
      <c r="C136" s="113" t="s">
        <v>395</v>
      </c>
      <c r="D136" s="116" t="s">
        <v>121</v>
      </c>
      <c r="E136" s="320">
        <v>30</v>
      </c>
      <c r="F136" s="13">
        <v>131</v>
      </c>
      <c r="H136" s="29"/>
      <c r="I136" s="29"/>
      <c r="J136" s="29"/>
      <c r="K136" s="29"/>
      <c r="L136" s="29"/>
    </row>
    <row r="137" spans="1:12" s="20" customFormat="1" ht="18" x14ac:dyDescent="0.25">
      <c r="A137" s="13">
        <v>132</v>
      </c>
      <c r="B137" s="39"/>
      <c r="C137" s="168" t="s">
        <v>241</v>
      </c>
      <c r="D137" s="116" t="s">
        <v>134</v>
      </c>
      <c r="E137" s="320">
        <v>30</v>
      </c>
      <c r="F137" s="13">
        <v>132</v>
      </c>
      <c r="H137" s="29"/>
      <c r="I137" s="29"/>
      <c r="J137" s="29"/>
      <c r="K137" s="29"/>
      <c r="L137" s="29"/>
    </row>
    <row r="138" spans="1:12" s="20" customFormat="1" ht="18" x14ac:dyDescent="0.2">
      <c r="A138" s="13">
        <v>133</v>
      </c>
      <c r="B138" s="39"/>
      <c r="C138" s="119" t="s">
        <v>118</v>
      </c>
      <c r="D138" s="119" t="s">
        <v>91</v>
      </c>
      <c r="E138" s="320">
        <v>29.8</v>
      </c>
      <c r="F138" s="13">
        <v>133</v>
      </c>
      <c r="H138" s="29"/>
      <c r="I138" s="29"/>
      <c r="J138" s="29"/>
      <c r="K138" s="29"/>
      <c r="L138" s="29"/>
    </row>
    <row r="139" spans="1:12" s="20" customFormat="1" ht="18" x14ac:dyDescent="0.25">
      <c r="A139" s="13">
        <v>134</v>
      </c>
      <c r="B139" s="39"/>
      <c r="C139" s="113" t="s">
        <v>272</v>
      </c>
      <c r="D139" s="120" t="s">
        <v>95</v>
      </c>
      <c r="E139" s="320">
        <v>29.8</v>
      </c>
      <c r="F139" s="13">
        <v>134</v>
      </c>
      <c r="H139" s="29"/>
      <c r="I139" s="29"/>
      <c r="J139" s="29"/>
      <c r="K139" s="29"/>
      <c r="L139" s="29"/>
    </row>
    <row r="140" spans="1:12" s="20" customFormat="1" ht="18" x14ac:dyDescent="0.25">
      <c r="A140" s="13">
        <v>135</v>
      </c>
      <c r="B140" s="39"/>
      <c r="C140" s="116" t="s">
        <v>340</v>
      </c>
      <c r="D140" s="113" t="s">
        <v>93</v>
      </c>
      <c r="E140" s="320">
        <v>29.5</v>
      </c>
      <c r="F140" s="13">
        <v>135</v>
      </c>
      <c r="H140" s="29"/>
      <c r="I140" s="29"/>
      <c r="J140" s="29"/>
      <c r="K140" s="29"/>
      <c r="L140" s="29"/>
    </row>
    <row r="141" spans="1:12" s="20" customFormat="1" ht="18" x14ac:dyDescent="0.25">
      <c r="A141" s="13">
        <v>136</v>
      </c>
      <c r="B141" s="39"/>
      <c r="C141" s="170" t="s">
        <v>204</v>
      </c>
      <c r="D141" s="116" t="s">
        <v>94</v>
      </c>
      <c r="E141" s="320">
        <v>29.5</v>
      </c>
      <c r="F141" s="13">
        <v>136</v>
      </c>
      <c r="H141" s="29"/>
      <c r="I141" s="29"/>
      <c r="J141" s="29"/>
      <c r="K141" s="29"/>
      <c r="L141" s="29"/>
    </row>
    <row r="142" spans="1:12" s="20" customFormat="1" ht="18" x14ac:dyDescent="0.2">
      <c r="A142" s="13">
        <v>137</v>
      </c>
      <c r="B142" s="39"/>
      <c r="C142" s="168" t="s">
        <v>185</v>
      </c>
      <c r="D142" s="113" t="s">
        <v>191</v>
      </c>
      <c r="E142" s="320">
        <v>29.5</v>
      </c>
      <c r="F142" s="13">
        <v>137</v>
      </c>
      <c r="H142" s="29"/>
      <c r="I142" s="29"/>
      <c r="J142" s="29"/>
      <c r="K142" s="29"/>
      <c r="L142" s="29"/>
    </row>
    <row r="143" spans="1:12" s="20" customFormat="1" ht="18" x14ac:dyDescent="0.2">
      <c r="A143" s="13">
        <v>138</v>
      </c>
      <c r="B143" s="39"/>
      <c r="C143" s="119" t="s">
        <v>309</v>
      </c>
      <c r="D143" s="113" t="s">
        <v>99</v>
      </c>
      <c r="E143" s="320">
        <v>29.4</v>
      </c>
      <c r="F143" s="13">
        <v>138</v>
      </c>
      <c r="H143" s="29"/>
      <c r="I143" s="29"/>
      <c r="J143" s="29"/>
      <c r="K143" s="29"/>
      <c r="L143" s="29"/>
    </row>
    <row r="144" spans="1:12" s="20" customFormat="1" ht="18" x14ac:dyDescent="0.2">
      <c r="A144" s="13">
        <v>139</v>
      </c>
      <c r="B144" s="39"/>
      <c r="C144" s="168" t="s">
        <v>297</v>
      </c>
      <c r="D144" s="168" t="s">
        <v>142</v>
      </c>
      <c r="E144" s="320">
        <v>29.4</v>
      </c>
      <c r="F144" s="13">
        <v>139</v>
      </c>
      <c r="H144" s="29"/>
      <c r="I144" s="29"/>
      <c r="J144" s="29"/>
      <c r="K144" s="29"/>
      <c r="L144" s="29"/>
    </row>
    <row r="145" spans="1:12" s="20" customFormat="1" ht="18" x14ac:dyDescent="0.25">
      <c r="A145" s="13">
        <v>140</v>
      </c>
      <c r="B145" s="39"/>
      <c r="C145" s="172" t="s">
        <v>219</v>
      </c>
      <c r="D145" s="116" t="s">
        <v>111</v>
      </c>
      <c r="E145" s="320">
        <v>29.4</v>
      </c>
      <c r="F145" s="13">
        <v>140</v>
      </c>
      <c r="H145" s="29"/>
      <c r="I145" s="29"/>
      <c r="J145" s="29"/>
      <c r="K145" s="29"/>
      <c r="L145" s="29"/>
    </row>
    <row r="146" spans="1:12" s="20" customFormat="1" ht="18" x14ac:dyDescent="0.2">
      <c r="A146" s="13">
        <v>141</v>
      </c>
      <c r="B146" s="39"/>
      <c r="C146" s="113" t="s">
        <v>280</v>
      </c>
      <c r="D146" s="113" t="s">
        <v>97</v>
      </c>
      <c r="E146" s="320">
        <v>29.3</v>
      </c>
      <c r="F146" s="13">
        <v>140</v>
      </c>
      <c r="H146" s="29"/>
      <c r="I146" s="29"/>
      <c r="J146" s="29"/>
      <c r="K146" s="29"/>
      <c r="L146" s="29"/>
    </row>
    <row r="147" spans="1:12" s="20" customFormat="1" ht="18" x14ac:dyDescent="0.25">
      <c r="A147" s="13">
        <v>142</v>
      </c>
      <c r="B147" s="39"/>
      <c r="C147" s="170" t="s">
        <v>318</v>
      </c>
      <c r="D147" s="116" t="s">
        <v>113</v>
      </c>
      <c r="E147" s="320">
        <v>29.3</v>
      </c>
      <c r="F147" s="13">
        <v>142</v>
      </c>
      <c r="H147" s="29"/>
      <c r="I147" s="29"/>
      <c r="J147" s="29"/>
      <c r="K147" s="29"/>
      <c r="L147" s="29"/>
    </row>
    <row r="148" spans="1:12" s="20" customFormat="1" ht="18" x14ac:dyDescent="0.2">
      <c r="A148" s="13">
        <v>143</v>
      </c>
      <c r="B148" s="39"/>
      <c r="C148" s="113" t="s">
        <v>281</v>
      </c>
      <c r="D148" s="113" t="s">
        <v>97</v>
      </c>
      <c r="E148" s="320">
        <v>29.2</v>
      </c>
      <c r="F148" s="13">
        <v>143</v>
      </c>
      <c r="H148" s="29"/>
      <c r="I148" s="29"/>
      <c r="J148" s="29"/>
      <c r="K148" s="29"/>
      <c r="L148" s="29"/>
    </row>
    <row r="149" spans="1:12" s="20" customFormat="1" ht="18" x14ac:dyDescent="0.2">
      <c r="A149" s="13">
        <v>144</v>
      </c>
      <c r="B149" s="39"/>
      <c r="C149" s="113" t="s">
        <v>264</v>
      </c>
      <c r="D149" s="113" t="s">
        <v>110</v>
      </c>
      <c r="E149" s="320">
        <v>29.2</v>
      </c>
      <c r="F149" s="13">
        <v>144</v>
      </c>
      <c r="H149" s="29"/>
      <c r="I149" s="29"/>
      <c r="J149" s="29"/>
      <c r="K149" s="29"/>
      <c r="L149" s="29"/>
    </row>
    <row r="150" spans="1:12" s="20" customFormat="1" ht="18" x14ac:dyDescent="0.2">
      <c r="A150" s="13">
        <v>145</v>
      </c>
      <c r="B150" s="39"/>
      <c r="C150" s="170" t="s">
        <v>229</v>
      </c>
      <c r="D150" s="168" t="s">
        <v>232</v>
      </c>
      <c r="E150" s="320">
        <v>29.2</v>
      </c>
      <c r="F150" s="13">
        <v>145</v>
      </c>
      <c r="H150" s="29"/>
      <c r="I150" s="29"/>
      <c r="J150" s="29"/>
      <c r="K150" s="29"/>
      <c r="L150" s="29"/>
    </row>
    <row r="151" spans="1:12" s="20" customFormat="1" ht="18" x14ac:dyDescent="0.2">
      <c r="A151" s="13">
        <v>146</v>
      </c>
      <c r="B151" s="39"/>
      <c r="C151" s="168" t="s">
        <v>182</v>
      </c>
      <c r="D151" s="168" t="s">
        <v>137</v>
      </c>
      <c r="E151" s="320">
        <v>29.2</v>
      </c>
      <c r="F151" s="13">
        <v>146</v>
      </c>
      <c r="H151" s="29"/>
      <c r="I151" s="29"/>
      <c r="J151" s="29"/>
      <c r="K151" s="29"/>
      <c r="L151" s="29"/>
    </row>
    <row r="152" spans="1:12" s="20" customFormat="1" ht="18" x14ac:dyDescent="0.2">
      <c r="A152" s="13">
        <v>147</v>
      </c>
      <c r="B152" s="39"/>
      <c r="C152" s="119" t="s">
        <v>255</v>
      </c>
      <c r="D152" s="119" t="s">
        <v>254</v>
      </c>
      <c r="E152" s="320">
        <v>29.1</v>
      </c>
      <c r="F152" s="13">
        <v>147</v>
      </c>
      <c r="H152" s="29"/>
      <c r="I152" s="29"/>
      <c r="J152" s="29"/>
      <c r="K152" s="29"/>
      <c r="L152" s="29"/>
    </row>
    <row r="153" spans="1:12" s="20" customFormat="1" ht="18" x14ac:dyDescent="0.25">
      <c r="A153" s="13">
        <v>148</v>
      </c>
      <c r="B153" s="39"/>
      <c r="C153" s="113" t="s">
        <v>273</v>
      </c>
      <c r="D153" s="120" t="s">
        <v>95</v>
      </c>
      <c r="E153" s="320">
        <v>29.1</v>
      </c>
      <c r="F153" s="13">
        <v>148</v>
      </c>
      <c r="H153" s="29"/>
      <c r="I153" s="29"/>
      <c r="J153" s="29"/>
      <c r="K153" s="29"/>
      <c r="L153" s="29"/>
    </row>
    <row r="154" spans="1:12" s="20" customFormat="1" ht="18" x14ac:dyDescent="0.2">
      <c r="A154" s="13">
        <v>149</v>
      </c>
      <c r="B154" s="39"/>
      <c r="C154" s="168" t="s">
        <v>294</v>
      </c>
      <c r="D154" s="168" t="s">
        <v>142</v>
      </c>
      <c r="E154" s="320">
        <v>29.1</v>
      </c>
      <c r="F154" s="13">
        <v>149</v>
      </c>
      <c r="H154" s="29"/>
      <c r="I154" s="29"/>
      <c r="J154" s="29"/>
      <c r="K154" s="29"/>
      <c r="L154" s="29"/>
    </row>
    <row r="155" spans="1:12" s="20" customFormat="1" ht="18" x14ac:dyDescent="0.2">
      <c r="A155" s="13">
        <v>150</v>
      </c>
      <c r="B155" s="39"/>
      <c r="C155" s="168" t="s">
        <v>237</v>
      </c>
      <c r="D155" s="168" t="s">
        <v>137</v>
      </c>
      <c r="E155" s="320">
        <v>29.1</v>
      </c>
      <c r="F155" s="13">
        <v>150</v>
      </c>
      <c r="H155" s="29"/>
      <c r="I155" s="29"/>
      <c r="J155" s="29"/>
      <c r="K155" s="29"/>
      <c r="L155" s="29"/>
    </row>
    <row r="156" spans="1:12" s="20" customFormat="1" ht="18" x14ac:dyDescent="0.2">
      <c r="A156" s="13">
        <v>151</v>
      </c>
      <c r="B156" s="39"/>
      <c r="C156" s="113" t="s">
        <v>291</v>
      </c>
      <c r="D156" s="113" t="s">
        <v>98</v>
      </c>
      <c r="E156" s="320">
        <v>29</v>
      </c>
      <c r="F156" s="13">
        <v>151</v>
      </c>
      <c r="H156" s="29"/>
      <c r="I156" s="29"/>
      <c r="J156" s="29"/>
      <c r="K156" s="29"/>
      <c r="L156" s="29"/>
    </row>
    <row r="157" spans="1:12" s="20" customFormat="1" ht="18" x14ac:dyDescent="0.2">
      <c r="A157" s="13">
        <v>152</v>
      </c>
      <c r="B157" s="39"/>
      <c r="C157" s="170" t="s">
        <v>322</v>
      </c>
      <c r="D157" s="339" t="s">
        <v>319</v>
      </c>
      <c r="E157" s="320">
        <v>29</v>
      </c>
      <c r="F157" s="13">
        <v>152</v>
      </c>
      <c r="H157" s="29"/>
      <c r="I157" s="29"/>
      <c r="J157" s="29"/>
      <c r="K157" s="29"/>
      <c r="L157" s="29"/>
    </row>
    <row r="158" spans="1:12" s="20" customFormat="1" ht="18" x14ac:dyDescent="0.2">
      <c r="A158" s="13">
        <v>153</v>
      </c>
      <c r="B158" s="39"/>
      <c r="C158" s="168" t="s">
        <v>234</v>
      </c>
      <c r="D158" s="168" t="s">
        <v>137</v>
      </c>
      <c r="E158" s="320">
        <v>28.7</v>
      </c>
      <c r="F158" s="13">
        <v>153</v>
      </c>
      <c r="H158" s="29"/>
      <c r="I158" s="29"/>
      <c r="J158" s="29"/>
      <c r="K158" s="29"/>
      <c r="L158" s="29"/>
    </row>
    <row r="159" spans="1:12" s="20" customFormat="1" ht="18" x14ac:dyDescent="0.2">
      <c r="A159" s="13">
        <v>154</v>
      </c>
      <c r="B159" s="39"/>
      <c r="C159" s="113" t="s">
        <v>290</v>
      </c>
      <c r="D159" s="113" t="s">
        <v>98</v>
      </c>
      <c r="E159" s="320">
        <v>28.6</v>
      </c>
      <c r="F159" s="13">
        <v>154</v>
      </c>
      <c r="H159" s="29"/>
      <c r="I159" s="29"/>
      <c r="J159" s="29"/>
      <c r="K159" s="29"/>
      <c r="L159" s="29"/>
    </row>
    <row r="160" spans="1:12" s="20" customFormat="1" ht="18" x14ac:dyDescent="0.25">
      <c r="A160" s="13">
        <v>155</v>
      </c>
      <c r="B160" s="39"/>
      <c r="C160" s="168" t="s">
        <v>126</v>
      </c>
      <c r="D160" s="116" t="s">
        <v>102</v>
      </c>
      <c r="E160" s="320">
        <v>28.6</v>
      </c>
      <c r="F160" s="13">
        <v>155</v>
      </c>
      <c r="H160" s="29"/>
      <c r="I160" s="29"/>
      <c r="J160" s="29"/>
      <c r="K160" s="29"/>
      <c r="L160" s="29"/>
    </row>
    <row r="161" spans="1:12" s="20" customFormat="1" ht="18" x14ac:dyDescent="0.2">
      <c r="A161" s="13">
        <v>156</v>
      </c>
      <c r="B161" s="39"/>
      <c r="C161" s="119" t="s">
        <v>310</v>
      </c>
      <c r="D161" s="113" t="s">
        <v>99</v>
      </c>
      <c r="E161" s="320">
        <v>28.5</v>
      </c>
      <c r="F161" s="13">
        <v>156</v>
      </c>
      <c r="H161" s="29"/>
      <c r="I161" s="29"/>
      <c r="J161" s="29"/>
      <c r="K161" s="29"/>
      <c r="L161" s="29"/>
    </row>
    <row r="162" spans="1:12" s="20" customFormat="1" ht="18" x14ac:dyDescent="0.25">
      <c r="A162" s="13">
        <v>157</v>
      </c>
      <c r="B162" s="39"/>
      <c r="C162" s="170" t="s">
        <v>205</v>
      </c>
      <c r="D162" s="116" t="s">
        <v>104</v>
      </c>
      <c r="E162" s="320">
        <v>28.5</v>
      </c>
      <c r="F162" s="13">
        <v>156</v>
      </c>
      <c r="H162" s="29"/>
      <c r="I162" s="29"/>
      <c r="J162" s="29"/>
      <c r="K162" s="29"/>
      <c r="L162" s="29"/>
    </row>
    <row r="163" spans="1:12" s="20" customFormat="1" ht="18" x14ac:dyDescent="0.2">
      <c r="A163" s="13">
        <v>158</v>
      </c>
      <c r="B163" s="39"/>
      <c r="C163" s="172" t="s">
        <v>140</v>
      </c>
      <c r="D163" s="113" t="s">
        <v>141</v>
      </c>
      <c r="E163" s="320">
        <v>28.5</v>
      </c>
      <c r="F163" s="13">
        <v>158</v>
      </c>
      <c r="H163" s="29"/>
      <c r="I163" s="29"/>
      <c r="J163" s="29"/>
      <c r="K163" s="29"/>
      <c r="L163" s="29"/>
    </row>
    <row r="164" spans="1:12" s="20" customFormat="1" ht="18" x14ac:dyDescent="0.2">
      <c r="A164" s="13">
        <v>159</v>
      </c>
      <c r="B164" s="39"/>
      <c r="C164" s="113" t="s">
        <v>372</v>
      </c>
      <c r="D164" s="113" t="s">
        <v>366</v>
      </c>
      <c r="E164" s="320">
        <v>28.5</v>
      </c>
      <c r="F164" s="13">
        <v>159</v>
      </c>
      <c r="H164" s="29"/>
      <c r="I164" s="29"/>
      <c r="J164" s="29"/>
      <c r="K164" s="29"/>
      <c r="L164" s="29"/>
    </row>
    <row r="165" spans="1:12" s="20" customFormat="1" ht="18" x14ac:dyDescent="0.2">
      <c r="A165" s="13">
        <v>160</v>
      </c>
      <c r="B165" s="39"/>
      <c r="C165" s="119" t="s">
        <v>256</v>
      </c>
      <c r="D165" s="119" t="s">
        <v>254</v>
      </c>
      <c r="E165" s="320">
        <v>28.4</v>
      </c>
      <c r="F165" s="13">
        <v>160</v>
      </c>
      <c r="H165" s="29"/>
      <c r="I165" s="29"/>
      <c r="J165" s="29"/>
      <c r="K165" s="29"/>
      <c r="L165" s="29"/>
    </row>
    <row r="166" spans="1:12" s="20" customFormat="1" ht="18" x14ac:dyDescent="0.2">
      <c r="A166" s="13">
        <v>161</v>
      </c>
      <c r="B166" s="39"/>
      <c r="C166" s="168" t="s">
        <v>233</v>
      </c>
      <c r="D166" s="168" t="s">
        <v>137</v>
      </c>
      <c r="E166" s="320">
        <v>28.4</v>
      </c>
      <c r="F166" s="13">
        <v>161</v>
      </c>
      <c r="H166" s="29"/>
      <c r="I166" s="29"/>
      <c r="J166" s="29"/>
      <c r="K166" s="29"/>
      <c r="L166" s="29"/>
    </row>
    <row r="167" spans="1:12" s="20" customFormat="1" ht="18" x14ac:dyDescent="0.2">
      <c r="A167" s="13">
        <v>162</v>
      </c>
      <c r="B167" s="39"/>
      <c r="C167" s="170" t="s">
        <v>321</v>
      </c>
      <c r="D167" s="339" t="s">
        <v>319</v>
      </c>
      <c r="E167" s="320">
        <v>28.4</v>
      </c>
      <c r="F167" s="13">
        <v>162</v>
      </c>
      <c r="H167" s="29"/>
      <c r="I167" s="29"/>
      <c r="J167" s="29"/>
      <c r="K167" s="29"/>
      <c r="L167" s="29"/>
    </row>
    <row r="168" spans="1:12" s="20" customFormat="1" ht="18" x14ac:dyDescent="0.2">
      <c r="A168" s="13">
        <v>163</v>
      </c>
      <c r="B168" s="39"/>
      <c r="C168" s="113" t="s">
        <v>375</v>
      </c>
      <c r="D168" s="113" t="s">
        <v>110</v>
      </c>
      <c r="E168" s="320">
        <v>28.3</v>
      </c>
      <c r="F168" s="13">
        <v>163</v>
      </c>
      <c r="H168" s="29"/>
      <c r="I168" s="29"/>
      <c r="J168" s="29"/>
      <c r="K168" s="29"/>
      <c r="L168" s="29"/>
    </row>
    <row r="169" spans="1:12" s="20" customFormat="1" ht="18" x14ac:dyDescent="0.2">
      <c r="A169" s="13">
        <v>164</v>
      </c>
      <c r="B169" s="39"/>
      <c r="C169" s="119" t="s">
        <v>260</v>
      </c>
      <c r="D169" s="119" t="s">
        <v>254</v>
      </c>
      <c r="E169" s="320">
        <v>28.2</v>
      </c>
      <c r="F169" s="13">
        <v>164</v>
      </c>
      <c r="H169" s="29"/>
      <c r="I169" s="29"/>
      <c r="J169" s="29"/>
      <c r="K169" s="29"/>
      <c r="L169" s="29"/>
    </row>
    <row r="170" spans="1:12" s="20" customFormat="1" ht="18" x14ac:dyDescent="0.25">
      <c r="A170" s="13">
        <v>165</v>
      </c>
      <c r="B170" s="39"/>
      <c r="C170" s="113" t="s">
        <v>274</v>
      </c>
      <c r="D170" s="120" t="s">
        <v>95</v>
      </c>
      <c r="E170" s="320">
        <v>28.2</v>
      </c>
      <c r="F170" s="13">
        <v>165</v>
      </c>
      <c r="H170" s="29"/>
      <c r="I170" s="29"/>
      <c r="J170" s="29"/>
      <c r="K170" s="29"/>
      <c r="L170" s="29"/>
    </row>
    <row r="171" spans="1:12" s="20" customFormat="1" ht="18" x14ac:dyDescent="0.2">
      <c r="A171" s="13">
        <v>166</v>
      </c>
      <c r="B171" s="39"/>
      <c r="C171" s="170" t="s">
        <v>327</v>
      </c>
      <c r="D171" s="339" t="s">
        <v>319</v>
      </c>
      <c r="E171" s="320">
        <v>28</v>
      </c>
      <c r="F171" s="13">
        <v>166</v>
      </c>
      <c r="H171" s="29"/>
      <c r="I171" s="29"/>
      <c r="J171" s="29"/>
      <c r="K171" s="29"/>
      <c r="L171" s="29"/>
    </row>
    <row r="172" spans="1:12" s="20" customFormat="1" ht="18" x14ac:dyDescent="0.25">
      <c r="A172" s="13">
        <v>167</v>
      </c>
      <c r="B172" s="105"/>
      <c r="C172" s="116" t="s">
        <v>146</v>
      </c>
      <c r="D172" s="116" t="s">
        <v>103</v>
      </c>
      <c r="E172" s="320">
        <v>27.8</v>
      </c>
      <c r="F172" s="13">
        <v>167</v>
      </c>
      <c r="H172" s="29"/>
      <c r="I172" s="29"/>
      <c r="J172" s="29"/>
      <c r="K172" s="29"/>
      <c r="L172" s="29"/>
    </row>
    <row r="173" spans="1:12" s="20" customFormat="1" ht="18" x14ac:dyDescent="0.2">
      <c r="A173" s="13">
        <v>168</v>
      </c>
      <c r="B173" s="39"/>
      <c r="C173" s="168" t="s">
        <v>188</v>
      </c>
      <c r="D173" s="113" t="s">
        <v>191</v>
      </c>
      <c r="E173" s="320">
        <v>27.5</v>
      </c>
      <c r="F173" s="13">
        <v>168</v>
      </c>
      <c r="H173" s="29"/>
      <c r="I173" s="29"/>
      <c r="J173" s="29"/>
      <c r="K173" s="29"/>
      <c r="L173" s="29"/>
    </row>
    <row r="174" spans="1:12" s="20" customFormat="1" ht="18" x14ac:dyDescent="0.2">
      <c r="A174" s="13">
        <v>169</v>
      </c>
      <c r="B174" s="39"/>
      <c r="C174" s="113" t="s">
        <v>287</v>
      </c>
      <c r="D174" s="113" t="s">
        <v>98</v>
      </c>
      <c r="E174" s="320">
        <v>27.4</v>
      </c>
      <c r="F174" s="13">
        <v>169</v>
      </c>
      <c r="H174" s="29"/>
      <c r="I174" s="29"/>
      <c r="J174" s="29"/>
      <c r="K174" s="29"/>
      <c r="L174" s="29"/>
    </row>
    <row r="175" spans="1:12" s="20" customFormat="1" ht="18" x14ac:dyDescent="0.25">
      <c r="A175" s="13">
        <v>170</v>
      </c>
      <c r="B175" s="39"/>
      <c r="C175" s="119" t="s">
        <v>250</v>
      </c>
      <c r="D175" s="116" t="s">
        <v>92</v>
      </c>
      <c r="E175" s="320">
        <v>27.3</v>
      </c>
      <c r="F175" s="13">
        <v>170</v>
      </c>
      <c r="H175" s="29"/>
      <c r="I175" s="29"/>
      <c r="J175" s="29"/>
      <c r="K175" s="29"/>
      <c r="L175" s="29"/>
    </row>
    <row r="176" spans="1:12" s="20" customFormat="1" ht="18" x14ac:dyDescent="0.2">
      <c r="A176" s="13">
        <v>171</v>
      </c>
      <c r="B176" s="39"/>
      <c r="C176" s="119" t="s">
        <v>226</v>
      </c>
      <c r="D176" s="119" t="s">
        <v>91</v>
      </c>
      <c r="E176" s="320">
        <v>27.2</v>
      </c>
      <c r="F176" s="13">
        <v>171</v>
      </c>
      <c r="H176" s="29"/>
      <c r="I176" s="29"/>
      <c r="J176" s="29"/>
      <c r="K176" s="29"/>
      <c r="L176" s="29"/>
    </row>
    <row r="177" spans="1:12" s="20" customFormat="1" ht="18" x14ac:dyDescent="0.25">
      <c r="A177" s="13">
        <v>172</v>
      </c>
      <c r="B177" s="39"/>
      <c r="C177" s="170" t="s">
        <v>211</v>
      </c>
      <c r="D177" s="116" t="s">
        <v>104</v>
      </c>
      <c r="E177" s="320">
        <v>27.2</v>
      </c>
      <c r="F177" s="13">
        <v>172</v>
      </c>
      <c r="H177" s="29"/>
      <c r="I177" s="29"/>
      <c r="J177" s="29"/>
      <c r="K177" s="29"/>
      <c r="L177" s="29"/>
    </row>
    <row r="178" spans="1:12" s="20" customFormat="1" ht="18" x14ac:dyDescent="0.25">
      <c r="A178" s="13">
        <v>173</v>
      </c>
      <c r="B178" s="39"/>
      <c r="C178" s="168" t="s">
        <v>197</v>
      </c>
      <c r="D178" s="116" t="s">
        <v>94</v>
      </c>
      <c r="E178" s="320">
        <v>27.1</v>
      </c>
      <c r="F178" s="13">
        <v>173</v>
      </c>
      <c r="H178" s="29"/>
      <c r="I178" s="29"/>
      <c r="J178" s="29"/>
      <c r="K178" s="29"/>
      <c r="L178" s="29"/>
    </row>
    <row r="179" spans="1:12" s="20" customFormat="1" ht="18" x14ac:dyDescent="0.25">
      <c r="A179" s="13">
        <v>174</v>
      </c>
      <c r="B179" s="39"/>
      <c r="C179" s="191" t="s">
        <v>345</v>
      </c>
      <c r="D179" s="116" t="s">
        <v>121</v>
      </c>
      <c r="E179" s="320">
        <v>27</v>
      </c>
      <c r="F179" s="13">
        <v>174</v>
      </c>
      <c r="H179" s="29"/>
      <c r="I179" s="29"/>
      <c r="J179" s="29"/>
      <c r="K179" s="29"/>
      <c r="L179" s="29"/>
    </row>
    <row r="180" spans="1:12" s="20" customFormat="1" ht="18" x14ac:dyDescent="0.2">
      <c r="A180" s="13">
        <v>175</v>
      </c>
      <c r="B180" s="39"/>
      <c r="C180" s="168" t="s">
        <v>181</v>
      </c>
      <c r="D180" s="168" t="s">
        <v>137</v>
      </c>
      <c r="E180" s="320">
        <v>26.9</v>
      </c>
      <c r="F180" s="13">
        <v>175</v>
      </c>
      <c r="H180" s="29"/>
      <c r="I180" s="29"/>
      <c r="J180" s="29"/>
      <c r="K180" s="29"/>
      <c r="L180" s="29"/>
    </row>
    <row r="181" spans="1:12" s="20" customFormat="1" ht="18" x14ac:dyDescent="0.25">
      <c r="A181" s="13">
        <v>176</v>
      </c>
      <c r="B181" s="39"/>
      <c r="C181" s="170" t="s">
        <v>303</v>
      </c>
      <c r="D181" s="116" t="s">
        <v>102</v>
      </c>
      <c r="E181" s="320">
        <v>26.8</v>
      </c>
      <c r="F181" s="13">
        <v>175</v>
      </c>
      <c r="H181" s="29"/>
      <c r="I181" s="29"/>
      <c r="J181" s="29"/>
      <c r="K181" s="29"/>
      <c r="L181" s="29"/>
    </row>
    <row r="182" spans="1:12" s="20" customFormat="1" ht="18" x14ac:dyDescent="0.2">
      <c r="A182" s="13">
        <v>177</v>
      </c>
      <c r="B182" s="39"/>
      <c r="C182" s="170" t="s">
        <v>326</v>
      </c>
      <c r="D182" s="339" t="s">
        <v>319</v>
      </c>
      <c r="E182" s="320">
        <v>26.8</v>
      </c>
      <c r="F182" s="13">
        <v>177</v>
      </c>
      <c r="H182" s="29"/>
      <c r="I182" s="29"/>
      <c r="J182" s="29"/>
      <c r="K182" s="29"/>
      <c r="L182" s="29"/>
    </row>
    <row r="183" spans="1:12" s="20" customFormat="1" ht="18" x14ac:dyDescent="0.2">
      <c r="A183" s="13">
        <v>178</v>
      </c>
      <c r="B183" s="39"/>
      <c r="C183" s="172" t="s">
        <v>139</v>
      </c>
      <c r="D183" s="113" t="s">
        <v>141</v>
      </c>
      <c r="E183" s="320">
        <v>26.7</v>
      </c>
      <c r="F183" s="13">
        <v>178</v>
      </c>
      <c r="H183" s="29"/>
      <c r="I183" s="29"/>
      <c r="J183" s="29"/>
      <c r="K183" s="29"/>
      <c r="L183" s="29"/>
    </row>
    <row r="184" spans="1:12" s="20" customFormat="1" ht="18" x14ac:dyDescent="0.2">
      <c r="A184" s="13">
        <v>179</v>
      </c>
      <c r="B184" s="39"/>
      <c r="C184" s="168" t="s">
        <v>187</v>
      </c>
      <c r="D184" s="113" t="s">
        <v>191</v>
      </c>
      <c r="E184" s="320">
        <v>26.6</v>
      </c>
      <c r="F184" s="13">
        <v>179</v>
      </c>
      <c r="H184" s="29"/>
      <c r="I184" s="29"/>
      <c r="J184" s="29"/>
      <c r="K184" s="29"/>
      <c r="L184" s="29"/>
    </row>
    <row r="185" spans="1:12" s="20" customFormat="1" ht="18" x14ac:dyDescent="0.25">
      <c r="A185" s="13">
        <v>180</v>
      </c>
      <c r="B185" s="39"/>
      <c r="C185" s="170" t="s">
        <v>317</v>
      </c>
      <c r="D185" s="116" t="s">
        <v>113</v>
      </c>
      <c r="E185" s="320">
        <v>26.5</v>
      </c>
      <c r="F185" s="13">
        <v>180</v>
      </c>
      <c r="H185" s="29"/>
      <c r="I185" s="29"/>
      <c r="J185" s="29"/>
      <c r="K185" s="29"/>
      <c r="L185" s="29"/>
    </row>
    <row r="186" spans="1:12" s="20" customFormat="1" ht="18" x14ac:dyDescent="0.2">
      <c r="A186" s="13">
        <v>181</v>
      </c>
      <c r="B186" s="39"/>
      <c r="C186" s="170" t="s">
        <v>227</v>
      </c>
      <c r="D186" s="168" t="s">
        <v>232</v>
      </c>
      <c r="E186" s="320">
        <v>26.5</v>
      </c>
      <c r="F186" s="13">
        <v>181</v>
      </c>
      <c r="H186" s="29"/>
      <c r="I186" s="29"/>
      <c r="J186" s="29"/>
      <c r="K186" s="29"/>
      <c r="L186" s="29"/>
    </row>
    <row r="187" spans="1:12" s="20" customFormat="1" ht="18" x14ac:dyDescent="0.25">
      <c r="A187" s="13">
        <v>182</v>
      </c>
      <c r="B187" s="39"/>
      <c r="C187" s="113" t="s">
        <v>276</v>
      </c>
      <c r="D187" s="120" t="s">
        <v>95</v>
      </c>
      <c r="E187" s="320">
        <v>26.4</v>
      </c>
      <c r="F187" s="13">
        <v>182</v>
      </c>
      <c r="H187" s="29"/>
      <c r="I187" s="29"/>
      <c r="J187" s="29"/>
      <c r="K187" s="29"/>
      <c r="L187" s="29"/>
    </row>
    <row r="188" spans="1:12" s="20" customFormat="1" ht="18" x14ac:dyDescent="0.2">
      <c r="A188" s="13">
        <v>183</v>
      </c>
      <c r="B188" s="39"/>
      <c r="C188" s="168" t="s">
        <v>236</v>
      </c>
      <c r="D188" s="168" t="s">
        <v>137</v>
      </c>
      <c r="E188" s="320">
        <v>26.4</v>
      </c>
      <c r="F188" s="13">
        <v>183</v>
      </c>
      <c r="H188" s="29"/>
      <c r="I188" s="29"/>
      <c r="J188" s="29"/>
      <c r="K188" s="29"/>
      <c r="L188" s="29"/>
    </row>
    <row r="189" spans="1:12" s="20" customFormat="1" ht="18" x14ac:dyDescent="0.2">
      <c r="A189" s="13">
        <v>184</v>
      </c>
      <c r="B189" s="39"/>
      <c r="C189" s="170" t="s">
        <v>323</v>
      </c>
      <c r="D189" s="339" t="s">
        <v>319</v>
      </c>
      <c r="E189" s="320">
        <v>26.3</v>
      </c>
      <c r="F189" s="13">
        <v>184</v>
      </c>
      <c r="H189" s="29"/>
      <c r="I189" s="29"/>
      <c r="J189" s="29"/>
      <c r="K189" s="29"/>
      <c r="L189" s="29"/>
    </row>
    <row r="190" spans="1:12" s="20" customFormat="1" ht="18" x14ac:dyDescent="0.25">
      <c r="A190" s="13">
        <v>185</v>
      </c>
      <c r="B190" s="39"/>
      <c r="C190" s="170" t="s">
        <v>210</v>
      </c>
      <c r="D190" s="116" t="s">
        <v>104</v>
      </c>
      <c r="E190" s="320">
        <v>26.2</v>
      </c>
      <c r="F190" s="13">
        <v>185</v>
      </c>
      <c r="H190" s="29"/>
      <c r="I190" s="29"/>
      <c r="J190" s="29"/>
      <c r="K190" s="29"/>
      <c r="L190" s="29"/>
    </row>
    <row r="191" spans="1:12" s="20" customFormat="1" ht="18" x14ac:dyDescent="0.25">
      <c r="A191" s="13">
        <v>186</v>
      </c>
      <c r="B191" s="39"/>
      <c r="C191" s="191" t="s">
        <v>343</v>
      </c>
      <c r="D191" s="116" t="s">
        <v>121</v>
      </c>
      <c r="E191" s="320">
        <v>26.1</v>
      </c>
      <c r="F191" s="13">
        <v>186</v>
      </c>
      <c r="H191" s="29"/>
      <c r="I191" s="29"/>
      <c r="J191" s="29"/>
      <c r="K191" s="29"/>
      <c r="L191" s="29"/>
    </row>
    <row r="192" spans="1:12" s="20" customFormat="1" ht="18" x14ac:dyDescent="0.25">
      <c r="A192" s="13">
        <v>187</v>
      </c>
      <c r="B192" s="39"/>
      <c r="C192" s="116" t="s">
        <v>379</v>
      </c>
      <c r="D192" s="116" t="s">
        <v>103</v>
      </c>
      <c r="E192" s="320">
        <v>26</v>
      </c>
      <c r="F192" s="13">
        <v>187</v>
      </c>
      <c r="H192" s="29"/>
      <c r="I192" s="29"/>
      <c r="J192" s="29"/>
      <c r="K192" s="29"/>
      <c r="L192" s="29"/>
    </row>
    <row r="193" spans="1:12" s="20" customFormat="1" ht="18" x14ac:dyDescent="0.2">
      <c r="A193" s="13">
        <v>188</v>
      </c>
      <c r="B193" s="39"/>
      <c r="C193" s="168" t="s">
        <v>351</v>
      </c>
      <c r="D193" s="113" t="s">
        <v>100</v>
      </c>
      <c r="E193" s="320">
        <v>25.9</v>
      </c>
      <c r="F193" s="13">
        <v>188</v>
      </c>
      <c r="H193" s="29"/>
      <c r="I193" s="29"/>
      <c r="J193" s="29"/>
      <c r="K193" s="29"/>
      <c r="L193" s="29"/>
    </row>
    <row r="194" spans="1:12" s="20" customFormat="1" ht="18" x14ac:dyDescent="0.2">
      <c r="A194" s="13">
        <v>189</v>
      </c>
      <c r="B194" s="39"/>
      <c r="C194" s="113" t="s">
        <v>266</v>
      </c>
      <c r="D194" s="113" t="s">
        <v>110</v>
      </c>
      <c r="E194" s="320">
        <v>25.9</v>
      </c>
      <c r="F194" s="13">
        <v>189</v>
      </c>
      <c r="H194" s="29"/>
      <c r="I194" s="29"/>
      <c r="J194" s="29"/>
      <c r="K194" s="29"/>
      <c r="L194" s="29"/>
    </row>
    <row r="195" spans="1:12" s="20" customFormat="1" ht="18" x14ac:dyDescent="0.25">
      <c r="A195" s="13">
        <v>190</v>
      </c>
      <c r="B195" s="39"/>
      <c r="C195" s="170" t="s">
        <v>302</v>
      </c>
      <c r="D195" s="116" t="s">
        <v>102</v>
      </c>
      <c r="E195" s="320">
        <v>25.8</v>
      </c>
      <c r="F195" s="13">
        <v>190</v>
      </c>
      <c r="H195" s="29"/>
      <c r="I195" s="29"/>
      <c r="J195" s="29"/>
      <c r="K195" s="29"/>
      <c r="L195" s="29"/>
    </row>
    <row r="196" spans="1:12" s="20" customFormat="1" ht="18" x14ac:dyDescent="0.25">
      <c r="A196" s="13">
        <v>191</v>
      </c>
      <c r="B196" s="39"/>
      <c r="C196" s="116" t="s">
        <v>339</v>
      </c>
      <c r="D196" s="113" t="s">
        <v>93</v>
      </c>
      <c r="E196" s="320">
        <v>25.7</v>
      </c>
      <c r="F196" s="13">
        <v>191</v>
      </c>
      <c r="H196" s="29"/>
      <c r="I196" s="29"/>
      <c r="J196" s="29"/>
      <c r="K196" s="29"/>
      <c r="L196" s="29"/>
    </row>
    <row r="197" spans="1:12" s="20" customFormat="1" ht="18" x14ac:dyDescent="0.25">
      <c r="A197" s="13">
        <v>192</v>
      </c>
      <c r="B197" s="105"/>
      <c r="C197" s="170" t="s">
        <v>127</v>
      </c>
      <c r="D197" s="116" t="s">
        <v>104</v>
      </c>
      <c r="E197" s="320">
        <v>25.3</v>
      </c>
      <c r="F197" s="13">
        <v>192</v>
      </c>
      <c r="H197" s="29"/>
      <c r="I197" s="29"/>
      <c r="J197" s="29"/>
      <c r="K197" s="29"/>
      <c r="L197" s="29"/>
    </row>
    <row r="198" spans="1:12" s="20" customFormat="1" ht="18" x14ac:dyDescent="0.25">
      <c r="A198" s="13">
        <v>193</v>
      </c>
      <c r="B198" s="39"/>
      <c r="C198" s="168" t="s">
        <v>240</v>
      </c>
      <c r="D198" s="116" t="s">
        <v>134</v>
      </c>
      <c r="E198" s="320">
        <v>25.3</v>
      </c>
      <c r="F198" s="13">
        <v>193</v>
      </c>
      <c r="H198" s="29"/>
      <c r="I198" s="29"/>
      <c r="J198" s="29"/>
      <c r="K198" s="29"/>
      <c r="L198" s="29"/>
    </row>
    <row r="199" spans="1:12" s="20" customFormat="1" ht="18" x14ac:dyDescent="0.25">
      <c r="A199" s="13">
        <v>194</v>
      </c>
      <c r="B199" s="39"/>
      <c r="C199" s="170" t="s">
        <v>313</v>
      </c>
      <c r="D199" s="116" t="s">
        <v>113</v>
      </c>
      <c r="E199" s="320">
        <v>25.2</v>
      </c>
      <c r="F199" s="13">
        <v>194</v>
      </c>
      <c r="H199" s="29"/>
      <c r="I199" s="29"/>
      <c r="J199" s="29"/>
      <c r="K199" s="29"/>
      <c r="L199" s="29"/>
    </row>
    <row r="200" spans="1:12" s="20" customFormat="1" ht="18" x14ac:dyDescent="0.2">
      <c r="A200" s="13">
        <v>195</v>
      </c>
      <c r="B200" s="39"/>
      <c r="C200" s="113" t="s">
        <v>263</v>
      </c>
      <c r="D200" s="113" t="s">
        <v>110</v>
      </c>
      <c r="E200" s="320">
        <v>25</v>
      </c>
      <c r="F200" s="13">
        <v>195</v>
      </c>
      <c r="H200" s="29"/>
      <c r="I200" s="29"/>
      <c r="J200" s="29"/>
      <c r="K200" s="29"/>
      <c r="L200" s="29"/>
    </row>
    <row r="201" spans="1:12" s="20" customFormat="1" ht="18" x14ac:dyDescent="0.25">
      <c r="A201" s="13">
        <v>196</v>
      </c>
      <c r="B201" s="39"/>
      <c r="C201" s="168" t="s">
        <v>331</v>
      </c>
      <c r="D201" s="116" t="s">
        <v>101</v>
      </c>
      <c r="E201" s="320">
        <v>24.8</v>
      </c>
      <c r="F201" s="13">
        <v>195</v>
      </c>
      <c r="H201" s="29"/>
      <c r="I201" s="29"/>
      <c r="J201" s="29"/>
      <c r="K201" s="29"/>
      <c r="L201" s="29"/>
    </row>
    <row r="202" spans="1:12" s="20" customFormat="1" ht="18" x14ac:dyDescent="0.2">
      <c r="A202" s="13">
        <v>197</v>
      </c>
      <c r="B202" s="39"/>
      <c r="C202" s="168" t="s">
        <v>190</v>
      </c>
      <c r="D202" s="113" t="s">
        <v>191</v>
      </c>
      <c r="E202" s="320">
        <v>24.8</v>
      </c>
      <c r="F202" s="13">
        <v>197</v>
      </c>
      <c r="H202" s="29"/>
      <c r="I202" s="29"/>
      <c r="J202" s="29"/>
      <c r="K202" s="29"/>
      <c r="L202" s="29"/>
    </row>
    <row r="203" spans="1:12" s="20" customFormat="1" ht="18" x14ac:dyDescent="0.25">
      <c r="A203" s="13">
        <v>198</v>
      </c>
      <c r="B203" s="39"/>
      <c r="C203" s="170" t="s">
        <v>364</v>
      </c>
      <c r="D203" s="116" t="s">
        <v>113</v>
      </c>
      <c r="E203" s="320">
        <v>24.7</v>
      </c>
      <c r="F203" s="13">
        <v>198</v>
      </c>
      <c r="H203" s="29"/>
      <c r="I203" s="29"/>
      <c r="J203" s="29"/>
      <c r="K203" s="29"/>
      <c r="L203" s="29"/>
    </row>
    <row r="204" spans="1:12" s="20" customFormat="1" ht="18" x14ac:dyDescent="0.25">
      <c r="A204" s="13">
        <v>199</v>
      </c>
      <c r="B204" s="39"/>
      <c r="C204" s="170" t="s">
        <v>387</v>
      </c>
      <c r="D204" s="116" t="s">
        <v>114</v>
      </c>
      <c r="E204" s="320">
        <v>24.6</v>
      </c>
      <c r="F204" s="13">
        <v>199</v>
      </c>
      <c r="H204" s="29"/>
      <c r="I204" s="29"/>
      <c r="J204" s="29"/>
      <c r="K204" s="29"/>
      <c r="L204" s="29"/>
    </row>
    <row r="205" spans="1:12" s="20" customFormat="1" ht="18" x14ac:dyDescent="0.25">
      <c r="A205" s="13">
        <v>200</v>
      </c>
      <c r="B205" s="39"/>
      <c r="C205" s="116" t="s">
        <v>383</v>
      </c>
      <c r="D205" s="116" t="s">
        <v>103</v>
      </c>
      <c r="E205" s="320">
        <v>24.5</v>
      </c>
      <c r="F205" s="13">
        <v>200</v>
      </c>
      <c r="H205" s="29"/>
      <c r="I205" s="29"/>
      <c r="J205" s="29"/>
      <c r="K205" s="29"/>
      <c r="L205" s="29"/>
    </row>
    <row r="206" spans="1:12" s="20" customFormat="1" ht="18" x14ac:dyDescent="0.2">
      <c r="A206" s="13">
        <v>201</v>
      </c>
      <c r="B206" s="39"/>
      <c r="C206" s="168" t="s">
        <v>235</v>
      </c>
      <c r="D206" s="168" t="s">
        <v>137</v>
      </c>
      <c r="E206" s="320">
        <v>24.5</v>
      </c>
      <c r="F206" s="13">
        <v>201</v>
      </c>
      <c r="H206" s="29"/>
      <c r="I206" s="29"/>
      <c r="J206" s="29"/>
      <c r="K206" s="29"/>
      <c r="L206" s="29"/>
    </row>
    <row r="207" spans="1:12" s="20" customFormat="1" ht="18" x14ac:dyDescent="0.25">
      <c r="A207" s="13">
        <v>202</v>
      </c>
      <c r="B207" s="39"/>
      <c r="C207" s="170" t="s">
        <v>389</v>
      </c>
      <c r="D207" s="116" t="s">
        <v>114</v>
      </c>
      <c r="E207" s="320">
        <v>24.4</v>
      </c>
      <c r="F207" s="13">
        <v>202</v>
      </c>
      <c r="H207" s="29"/>
      <c r="I207" s="29"/>
      <c r="J207" s="29"/>
      <c r="K207" s="29"/>
      <c r="L207" s="29"/>
    </row>
    <row r="208" spans="1:12" s="20" customFormat="1" ht="18" x14ac:dyDescent="0.2">
      <c r="A208" s="13">
        <v>203</v>
      </c>
      <c r="B208" s="39"/>
      <c r="C208" s="113" t="s">
        <v>268</v>
      </c>
      <c r="D208" s="113" t="s">
        <v>110</v>
      </c>
      <c r="E208" s="320">
        <v>24.3</v>
      </c>
      <c r="F208" s="13">
        <v>203</v>
      </c>
      <c r="H208" s="29"/>
      <c r="I208" s="29"/>
      <c r="J208" s="29"/>
      <c r="K208" s="29"/>
      <c r="L208" s="29"/>
    </row>
    <row r="209" spans="1:12" s="20" customFormat="1" ht="18" x14ac:dyDescent="0.2">
      <c r="A209" s="13">
        <v>204</v>
      </c>
      <c r="B209" s="39"/>
      <c r="C209" s="172" t="s">
        <v>192</v>
      </c>
      <c r="D209" s="113" t="s">
        <v>141</v>
      </c>
      <c r="E209" s="320">
        <v>24</v>
      </c>
      <c r="F209" s="13">
        <v>203</v>
      </c>
      <c r="H209" s="29"/>
      <c r="I209" s="29"/>
      <c r="J209" s="29"/>
      <c r="K209" s="29"/>
      <c r="L209" s="29"/>
    </row>
    <row r="210" spans="1:12" s="20" customFormat="1" ht="18" x14ac:dyDescent="0.25">
      <c r="A210" s="13">
        <v>205</v>
      </c>
      <c r="B210" s="39"/>
      <c r="C210" s="168" t="s">
        <v>238</v>
      </c>
      <c r="D210" s="116" t="s">
        <v>134</v>
      </c>
      <c r="E210" s="320">
        <v>24</v>
      </c>
      <c r="F210" s="13">
        <v>205</v>
      </c>
      <c r="H210" s="29"/>
      <c r="I210" s="29"/>
      <c r="J210" s="29"/>
      <c r="K210" s="29"/>
      <c r="L210" s="29"/>
    </row>
    <row r="211" spans="1:12" s="20" customFormat="1" ht="18" x14ac:dyDescent="0.25">
      <c r="A211" s="13">
        <v>206</v>
      </c>
      <c r="B211" s="39"/>
      <c r="C211" s="168" t="s">
        <v>334</v>
      </c>
      <c r="D211" s="116" t="s">
        <v>101</v>
      </c>
      <c r="E211" s="320">
        <v>23.8</v>
      </c>
      <c r="F211" s="13">
        <v>206</v>
      </c>
      <c r="H211" s="29"/>
      <c r="I211" s="29"/>
      <c r="J211" s="29"/>
      <c r="K211" s="29"/>
      <c r="L211" s="29"/>
    </row>
    <row r="212" spans="1:12" s="20" customFormat="1" ht="18" x14ac:dyDescent="0.2">
      <c r="A212" s="13">
        <v>207</v>
      </c>
      <c r="B212" s="39"/>
      <c r="C212" s="170" t="s">
        <v>230</v>
      </c>
      <c r="D212" s="168" t="s">
        <v>232</v>
      </c>
      <c r="E212" s="320">
        <v>23.5</v>
      </c>
      <c r="F212" s="13">
        <v>207</v>
      </c>
      <c r="H212" s="29"/>
      <c r="I212" s="29"/>
      <c r="J212" s="29"/>
      <c r="K212" s="29"/>
      <c r="L212" s="29"/>
    </row>
    <row r="213" spans="1:12" s="20" customFormat="1" ht="18" x14ac:dyDescent="0.25">
      <c r="A213" s="13">
        <v>208</v>
      </c>
      <c r="B213" s="39"/>
      <c r="C213" s="116" t="s">
        <v>335</v>
      </c>
      <c r="D213" s="113" t="s">
        <v>93</v>
      </c>
      <c r="E213" s="320">
        <v>23.2</v>
      </c>
      <c r="F213" s="13">
        <v>208</v>
      </c>
      <c r="H213" s="29"/>
      <c r="I213" s="29"/>
      <c r="J213" s="29"/>
      <c r="K213" s="29"/>
      <c r="L213" s="29"/>
    </row>
    <row r="214" spans="1:12" s="20" customFormat="1" ht="18" x14ac:dyDescent="0.2">
      <c r="A214" s="13">
        <v>209</v>
      </c>
      <c r="B214" s="39" t="s">
        <v>44</v>
      </c>
      <c r="C214" s="168" t="s">
        <v>296</v>
      </c>
      <c r="D214" s="168" t="s">
        <v>142</v>
      </c>
      <c r="E214" s="320">
        <v>23.1</v>
      </c>
      <c r="F214" s="13">
        <v>209</v>
      </c>
      <c r="H214" s="29"/>
      <c r="I214" s="29"/>
      <c r="J214" s="29"/>
      <c r="K214" s="29"/>
      <c r="L214" s="29"/>
    </row>
    <row r="215" spans="1:12" s="20" customFormat="1" ht="18" x14ac:dyDescent="0.2">
      <c r="A215" s="13">
        <v>210</v>
      </c>
      <c r="B215" s="39"/>
      <c r="C215" s="168" t="s">
        <v>405</v>
      </c>
      <c r="D215" s="168" t="s">
        <v>137</v>
      </c>
      <c r="E215" s="320">
        <v>23</v>
      </c>
      <c r="F215" s="13">
        <v>210</v>
      </c>
      <c r="H215" s="29"/>
      <c r="I215" s="29"/>
      <c r="J215" s="29"/>
      <c r="K215" s="29"/>
      <c r="L215" s="29"/>
    </row>
    <row r="216" spans="1:12" s="20" customFormat="1" ht="18" x14ac:dyDescent="0.25">
      <c r="A216" s="13">
        <v>211</v>
      </c>
      <c r="B216" s="39"/>
      <c r="C216" s="170" t="s">
        <v>386</v>
      </c>
      <c r="D216" s="116" t="s">
        <v>114</v>
      </c>
      <c r="E216" s="320">
        <v>23</v>
      </c>
      <c r="F216" s="13">
        <v>210</v>
      </c>
      <c r="H216" s="29"/>
      <c r="I216" s="29"/>
      <c r="J216" s="29"/>
      <c r="K216" s="29"/>
      <c r="L216" s="29"/>
    </row>
    <row r="217" spans="1:12" s="20" customFormat="1" ht="18" x14ac:dyDescent="0.2">
      <c r="A217" s="13">
        <v>212</v>
      </c>
      <c r="B217" s="39"/>
      <c r="C217" s="113" t="s">
        <v>368</v>
      </c>
      <c r="D217" s="113" t="s">
        <v>366</v>
      </c>
      <c r="E217" s="320">
        <v>22.8</v>
      </c>
      <c r="F217" s="13">
        <v>212</v>
      </c>
      <c r="H217" s="29"/>
      <c r="I217" s="29"/>
      <c r="J217" s="29"/>
      <c r="K217" s="29"/>
      <c r="L217" s="29"/>
    </row>
    <row r="218" spans="1:12" s="20" customFormat="1" ht="18" x14ac:dyDescent="0.25">
      <c r="A218" s="13">
        <v>213</v>
      </c>
      <c r="B218" s="39"/>
      <c r="C218" s="170" t="s">
        <v>392</v>
      </c>
      <c r="D218" s="116" t="s">
        <v>114</v>
      </c>
      <c r="E218" s="320">
        <v>22.8</v>
      </c>
      <c r="F218" s="13">
        <v>213</v>
      </c>
      <c r="H218" s="29"/>
      <c r="I218" s="29"/>
      <c r="J218" s="29"/>
      <c r="K218" s="29"/>
      <c r="L218" s="29"/>
    </row>
    <row r="219" spans="1:12" s="20" customFormat="1" ht="18" x14ac:dyDescent="0.2">
      <c r="A219" s="13">
        <v>214</v>
      </c>
      <c r="B219" s="39"/>
      <c r="C219" s="113" t="s">
        <v>289</v>
      </c>
      <c r="D219" s="113" t="s">
        <v>98</v>
      </c>
      <c r="E219" s="320">
        <v>22.7</v>
      </c>
      <c r="F219" s="13">
        <v>214</v>
      </c>
      <c r="H219" s="29"/>
      <c r="I219" s="29"/>
      <c r="J219" s="29"/>
      <c r="K219" s="29"/>
      <c r="L219" s="29"/>
    </row>
    <row r="220" spans="1:12" s="20" customFormat="1" ht="18" x14ac:dyDescent="0.25">
      <c r="A220" s="13">
        <v>215</v>
      </c>
      <c r="B220" s="39"/>
      <c r="C220" s="170" t="s">
        <v>206</v>
      </c>
      <c r="D220" s="116" t="s">
        <v>104</v>
      </c>
      <c r="E220" s="320">
        <v>22.7</v>
      </c>
      <c r="F220" s="13">
        <v>215</v>
      </c>
      <c r="H220" s="29"/>
      <c r="I220" s="29"/>
      <c r="J220" s="29"/>
      <c r="K220" s="29"/>
      <c r="L220" s="29"/>
    </row>
    <row r="221" spans="1:12" s="20" customFormat="1" ht="18" x14ac:dyDescent="0.25">
      <c r="A221" s="13">
        <v>216</v>
      </c>
      <c r="B221" s="39"/>
      <c r="C221" s="170" t="s">
        <v>391</v>
      </c>
      <c r="D221" s="116" t="s">
        <v>114</v>
      </c>
      <c r="E221" s="320">
        <v>22.7</v>
      </c>
      <c r="F221" s="13">
        <v>216</v>
      </c>
      <c r="H221" s="29"/>
      <c r="I221" s="29"/>
      <c r="J221" s="29"/>
      <c r="K221" s="29"/>
      <c r="L221" s="29"/>
    </row>
    <row r="222" spans="1:12" s="20" customFormat="1" ht="18" x14ac:dyDescent="0.2">
      <c r="A222" s="13">
        <v>217</v>
      </c>
      <c r="B222" s="39"/>
      <c r="C222" s="168" t="s">
        <v>183</v>
      </c>
      <c r="D222" s="113" t="s">
        <v>191</v>
      </c>
      <c r="E222" s="320">
        <v>22.4</v>
      </c>
      <c r="F222" s="13">
        <v>217</v>
      </c>
      <c r="H222" s="29"/>
      <c r="I222" s="29"/>
      <c r="J222" s="29"/>
      <c r="K222" s="29"/>
      <c r="L222" s="29"/>
    </row>
    <row r="223" spans="1:12" s="20" customFormat="1" ht="18" x14ac:dyDescent="0.25">
      <c r="A223" s="13">
        <v>218</v>
      </c>
      <c r="B223" s="39"/>
      <c r="C223" s="191" t="s">
        <v>342</v>
      </c>
      <c r="D223" s="116" t="s">
        <v>121</v>
      </c>
      <c r="E223" s="320">
        <v>22.4</v>
      </c>
      <c r="F223" s="13">
        <v>218</v>
      </c>
      <c r="H223" s="29"/>
      <c r="I223" s="29"/>
      <c r="J223" s="29"/>
      <c r="K223" s="29"/>
      <c r="L223" s="29"/>
    </row>
    <row r="224" spans="1:12" s="20" customFormat="1" ht="18" x14ac:dyDescent="0.2">
      <c r="A224" s="13">
        <v>219</v>
      </c>
      <c r="B224" s="39"/>
      <c r="C224" s="119" t="s">
        <v>224</v>
      </c>
      <c r="D224" s="119" t="s">
        <v>91</v>
      </c>
      <c r="E224" s="320">
        <v>22.2</v>
      </c>
      <c r="F224" s="13">
        <v>219</v>
      </c>
      <c r="H224" s="29"/>
      <c r="I224" s="29"/>
      <c r="J224" s="29"/>
      <c r="K224" s="29"/>
      <c r="L224" s="29"/>
    </row>
    <row r="225" spans="1:12" s="20" customFormat="1" ht="18" x14ac:dyDescent="0.2">
      <c r="A225" s="13">
        <v>220</v>
      </c>
      <c r="B225" s="39"/>
      <c r="C225" s="172" t="s">
        <v>195</v>
      </c>
      <c r="D225" s="113" t="s">
        <v>141</v>
      </c>
      <c r="E225" s="320">
        <v>22.1</v>
      </c>
      <c r="F225" s="13">
        <v>220</v>
      </c>
      <c r="H225" s="29"/>
      <c r="I225" s="29"/>
      <c r="J225" s="29"/>
      <c r="K225" s="29"/>
      <c r="L225" s="29"/>
    </row>
    <row r="226" spans="1:12" s="20" customFormat="1" ht="18" x14ac:dyDescent="0.2">
      <c r="A226" s="13">
        <v>221</v>
      </c>
      <c r="B226" s="39"/>
      <c r="C226" s="119" t="s">
        <v>307</v>
      </c>
      <c r="D226" s="113" t="s">
        <v>99</v>
      </c>
      <c r="E226" s="320">
        <v>21.9</v>
      </c>
      <c r="F226" s="13">
        <v>221</v>
      </c>
      <c r="H226" s="29"/>
      <c r="I226" s="29"/>
      <c r="J226" s="29"/>
      <c r="K226" s="29"/>
      <c r="L226" s="29"/>
    </row>
    <row r="227" spans="1:12" s="20" customFormat="1" ht="18" x14ac:dyDescent="0.25">
      <c r="A227" s="13">
        <v>222</v>
      </c>
      <c r="B227" s="39"/>
      <c r="C227" s="116" t="s">
        <v>253</v>
      </c>
      <c r="D227" s="116" t="s">
        <v>105</v>
      </c>
      <c r="E227" s="320">
        <v>21.8</v>
      </c>
      <c r="F227" s="13">
        <v>222</v>
      </c>
      <c r="H227" s="29"/>
      <c r="I227" s="29"/>
      <c r="J227" s="29"/>
      <c r="K227" s="29"/>
      <c r="L227" s="29"/>
    </row>
    <row r="228" spans="1:12" s="20" customFormat="1" ht="18" x14ac:dyDescent="0.25">
      <c r="A228" s="13">
        <v>223</v>
      </c>
      <c r="B228" s="39"/>
      <c r="C228" s="168" t="s">
        <v>125</v>
      </c>
      <c r="D228" s="116" t="s">
        <v>102</v>
      </c>
      <c r="E228" s="320">
        <v>21.6</v>
      </c>
      <c r="F228" s="13">
        <v>223</v>
      </c>
      <c r="H228" s="29"/>
      <c r="I228" s="29"/>
      <c r="J228" s="29"/>
      <c r="K228" s="29"/>
      <c r="L228" s="29"/>
    </row>
    <row r="229" spans="1:12" s="20" customFormat="1" ht="18" x14ac:dyDescent="0.25">
      <c r="A229" s="13">
        <v>224</v>
      </c>
      <c r="B229" s="39"/>
      <c r="C229" s="170" t="s">
        <v>208</v>
      </c>
      <c r="D229" s="116" t="s">
        <v>104</v>
      </c>
      <c r="E229" s="320">
        <v>21.4</v>
      </c>
      <c r="F229" s="13">
        <v>224</v>
      </c>
      <c r="H229" s="29"/>
      <c r="I229" s="29"/>
      <c r="J229" s="29"/>
      <c r="K229" s="29"/>
      <c r="L229" s="29"/>
    </row>
    <row r="230" spans="1:12" s="20" customFormat="1" ht="18" x14ac:dyDescent="0.25">
      <c r="A230" s="13">
        <v>225</v>
      </c>
      <c r="B230" s="39"/>
      <c r="C230" s="170" t="s">
        <v>314</v>
      </c>
      <c r="D230" s="116" t="s">
        <v>113</v>
      </c>
      <c r="E230" s="320">
        <v>21.4</v>
      </c>
      <c r="F230" s="13">
        <v>225</v>
      </c>
      <c r="H230" s="29"/>
      <c r="I230" s="29"/>
      <c r="J230" s="29"/>
      <c r="K230" s="29"/>
      <c r="L230" s="29"/>
    </row>
    <row r="231" spans="1:12" s="20" customFormat="1" ht="18" x14ac:dyDescent="0.2">
      <c r="A231" s="13">
        <v>226</v>
      </c>
      <c r="B231" s="39"/>
      <c r="C231" s="168" t="s">
        <v>184</v>
      </c>
      <c r="D231" s="113" t="s">
        <v>191</v>
      </c>
      <c r="E231" s="320">
        <v>21.1</v>
      </c>
      <c r="F231" s="13">
        <v>226</v>
      </c>
      <c r="H231" s="29"/>
      <c r="I231" s="29"/>
      <c r="J231" s="29"/>
      <c r="K231" s="29"/>
      <c r="L231" s="29"/>
    </row>
    <row r="232" spans="1:12" s="20" customFormat="1" ht="18" x14ac:dyDescent="0.25">
      <c r="A232" s="13">
        <v>227</v>
      </c>
      <c r="B232" s="39"/>
      <c r="C232" s="170" t="s">
        <v>363</v>
      </c>
      <c r="D232" s="116" t="s">
        <v>113</v>
      </c>
      <c r="E232" s="320">
        <v>21.1</v>
      </c>
      <c r="F232" s="13">
        <v>227</v>
      </c>
      <c r="H232" s="29"/>
      <c r="I232" s="29"/>
      <c r="J232" s="29"/>
      <c r="K232" s="29"/>
      <c r="L232" s="29"/>
    </row>
    <row r="233" spans="1:12" s="20" customFormat="1" ht="18" x14ac:dyDescent="0.25">
      <c r="A233" s="13">
        <v>228</v>
      </c>
      <c r="B233" s="39"/>
      <c r="C233" s="170" t="s">
        <v>207</v>
      </c>
      <c r="D233" s="116" t="s">
        <v>104</v>
      </c>
      <c r="E233" s="320">
        <v>21</v>
      </c>
      <c r="F233" s="13">
        <v>228</v>
      </c>
      <c r="H233" s="29"/>
      <c r="I233" s="29"/>
      <c r="J233" s="29"/>
      <c r="K233" s="29"/>
      <c r="L233" s="29"/>
    </row>
    <row r="234" spans="1:12" s="20" customFormat="1" ht="18" x14ac:dyDescent="0.2">
      <c r="A234" s="13">
        <v>229</v>
      </c>
      <c r="B234" s="105"/>
      <c r="C234" s="113" t="s">
        <v>371</v>
      </c>
      <c r="D234" s="113" t="s">
        <v>366</v>
      </c>
      <c r="E234" s="320">
        <v>20.8</v>
      </c>
      <c r="F234" s="13">
        <v>229</v>
      </c>
      <c r="H234" s="29"/>
      <c r="I234" s="29"/>
      <c r="J234" s="29"/>
      <c r="K234" s="29"/>
      <c r="L234" s="29"/>
    </row>
    <row r="235" spans="1:12" s="20" customFormat="1" ht="18" x14ac:dyDescent="0.2">
      <c r="A235" s="13">
        <v>230</v>
      </c>
      <c r="B235" s="39"/>
      <c r="C235" s="113" t="s">
        <v>267</v>
      </c>
      <c r="D235" s="113" t="s">
        <v>110</v>
      </c>
      <c r="E235" s="320">
        <v>19.3</v>
      </c>
      <c r="F235" s="13">
        <v>230</v>
      </c>
      <c r="H235" s="29"/>
      <c r="I235" s="29"/>
      <c r="J235" s="29"/>
      <c r="K235" s="29"/>
      <c r="L235" s="29"/>
    </row>
    <row r="236" spans="1:12" s="20" customFormat="1" ht="18" x14ac:dyDescent="0.2">
      <c r="A236" s="13">
        <v>231</v>
      </c>
      <c r="B236" s="39" t="s">
        <v>44</v>
      </c>
      <c r="C236" s="168" t="s">
        <v>108</v>
      </c>
      <c r="D236" s="113" t="s">
        <v>100</v>
      </c>
      <c r="E236" s="320">
        <v>18.7</v>
      </c>
      <c r="F236" s="13">
        <v>231</v>
      </c>
      <c r="H236" s="29"/>
      <c r="I236" s="29"/>
      <c r="J236" s="29"/>
      <c r="K236" s="29"/>
      <c r="L236" s="29"/>
    </row>
    <row r="237" spans="1:12" s="20" customFormat="1" ht="18" x14ac:dyDescent="0.2">
      <c r="A237" s="13">
        <v>232</v>
      </c>
      <c r="B237" s="39"/>
      <c r="C237" s="113" t="s">
        <v>374</v>
      </c>
      <c r="D237" s="113" t="s">
        <v>366</v>
      </c>
      <c r="E237" s="320">
        <v>18.7</v>
      </c>
      <c r="F237" s="13">
        <v>232</v>
      </c>
      <c r="H237" s="29"/>
      <c r="I237" s="29"/>
      <c r="J237" s="29"/>
      <c r="K237" s="29"/>
      <c r="L237" s="29"/>
    </row>
    <row r="238" spans="1:12" s="20" customFormat="1" ht="18" x14ac:dyDescent="0.2">
      <c r="A238" s="13">
        <v>233</v>
      </c>
      <c r="B238" s="39"/>
      <c r="C238" s="113" t="s">
        <v>373</v>
      </c>
      <c r="D238" s="113" t="s">
        <v>366</v>
      </c>
      <c r="E238" s="320">
        <v>18.399999999999999</v>
      </c>
      <c r="F238" s="13">
        <v>233</v>
      </c>
      <c r="H238" s="29"/>
      <c r="I238" s="29"/>
      <c r="J238" s="29"/>
      <c r="K238" s="29"/>
      <c r="L238" s="29"/>
    </row>
    <row r="239" spans="1:12" s="20" customFormat="1" ht="18" x14ac:dyDescent="0.25">
      <c r="A239" s="13">
        <v>234</v>
      </c>
      <c r="B239" s="39"/>
      <c r="C239" s="170" t="s">
        <v>315</v>
      </c>
      <c r="D239" s="116" t="s">
        <v>113</v>
      </c>
      <c r="E239" s="320">
        <v>17.3</v>
      </c>
      <c r="F239" s="13">
        <v>234</v>
      </c>
      <c r="H239" s="29"/>
      <c r="I239" s="29"/>
      <c r="J239" s="29"/>
      <c r="K239" s="29"/>
      <c r="L239" s="29"/>
    </row>
    <row r="240" spans="1:12" s="20" customFormat="1" ht="18" x14ac:dyDescent="0.25">
      <c r="A240" s="13">
        <v>235</v>
      </c>
      <c r="B240" s="39"/>
      <c r="C240" s="170" t="s">
        <v>316</v>
      </c>
      <c r="D240" s="116" t="s">
        <v>113</v>
      </c>
      <c r="E240" s="320">
        <v>15.8</v>
      </c>
      <c r="F240" s="13">
        <v>235</v>
      </c>
      <c r="H240" s="29"/>
      <c r="I240" s="29"/>
      <c r="J240" s="29"/>
      <c r="K240" s="29"/>
      <c r="L240" s="29"/>
    </row>
    <row r="241" spans="1:12" s="20" customFormat="1" ht="18" x14ac:dyDescent="0.2">
      <c r="A241" s="13">
        <v>236</v>
      </c>
      <c r="B241" s="39"/>
      <c r="C241" s="170" t="s">
        <v>320</v>
      </c>
      <c r="D241" s="339" t="s">
        <v>319</v>
      </c>
      <c r="E241" s="320">
        <v>0</v>
      </c>
      <c r="F241" s="13"/>
      <c r="H241" s="29"/>
      <c r="I241" s="29"/>
      <c r="J241" s="29"/>
      <c r="K241" s="29"/>
      <c r="L241" s="29"/>
    </row>
    <row r="242" spans="1:12" x14ac:dyDescent="0.2">
      <c r="B242" s="29"/>
      <c r="C242" s="29"/>
      <c r="D242" s="114"/>
      <c r="E242" s="99"/>
    </row>
    <row r="243" spans="1:12" x14ac:dyDescent="0.2">
      <c r="B243" s="29"/>
      <c r="C243" s="29"/>
      <c r="D243" s="114"/>
      <c r="E243" s="99"/>
    </row>
    <row r="244" spans="1:12" x14ac:dyDescent="0.2">
      <c r="A244" s="319" t="s">
        <v>4</v>
      </c>
      <c r="B244" s="29"/>
      <c r="C244" s="29"/>
      <c r="D244" s="114"/>
      <c r="E244" s="99" t="s">
        <v>406</v>
      </c>
    </row>
    <row r="245" spans="1:12" x14ac:dyDescent="0.2">
      <c r="B245" s="29"/>
      <c r="C245" s="29"/>
      <c r="D245" s="114"/>
      <c r="E245" s="99"/>
    </row>
    <row r="246" spans="1:12" x14ac:dyDescent="0.2">
      <c r="B246" s="29"/>
      <c r="C246" s="29"/>
      <c r="D246" s="114"/>
      <c r="E246" s="99"/>
    </row>
    <row r="247" spans="1:12" x14ac:dyDescent="0.2">
      <c r="B247" s="29"/>
      <c r="C247" s="29"/>
      <c r="D247" s="114"/>
      <c r="E247" s="99"/>
    </row>
    <row r="248" spans="1:12" x14ac:dyDescent="0.2">
      <c r="B248" s="29"/>
      <c r="C248" s="29"/>
      <c r="D248" s="114"/>
      <c r="E248" s="99"/>
    </row>
    <row r="249" spans="1:12" x14ac:dyDescent="0.2">
      <c r="B249" s="29"/>
      <c r="C249" s="29"/>
      <c r="D249" s="114"/>
      <c r="E249" s="99"/>
    </row>
    <row r="250" spans="1:12" x14ac:dyDescent="0.2">
      <c r="B250" s="29"/>
      <c r="C250" s="29"/>
      <c r="D250" s="114"/>
      <c r="E250" s="99"/>
    </row>
    <row r="251" spans="1:12" x14ac:dyDescent="0.2">
      <c r="B251" s="29"/>
      <c r="C251" s="29"/>
      <c r="D251" s="114"/>
      <c r="E251" s="99"/>
    </row>
    <row r="252" spans="1:12" x14ac:dyDescent="0.2">
      <c r="B252" s="29"/>
      <c r="C252" s="29"/>
      <c r="D252" s="114"/>
      <c r="E252" s="99"/>
    </row>
    <row r="253" spans="1:12" x14ac:dyDescent="0.2">
      <c r="B253" s="29"/>
      <c r="C253" s="29"/>
      <c r="D253" s="114"/>
      <c r="E253" s="99"/>
    </row>
    <row r="254" spans="1:12" x14ac:dyDescent="0.2">
      <c r="B254" s="29"/>
      <c r="C254" s="29"/>
      <c r="D254" s="114"/>
      <c r="E254" s="99"/>
    </row>
    <row r="255" spans="1:12" x14ac:dyDescent="0.2">
      <c r="B255" s="29"/>
      <c r="C255" s="29"/>
      <c r="D255" s="114"/>
      <c r="E255" s="99"/>
    </row>
    <row r="256" spans="1:12" x14ac:dyDescent="0.2">
      <c r="B256" s="29"/>
      <c r="C256" s="29"/>
      <c r="D256" s="114"/>
      <c r="E256" s="99"/>
    </row>
    <row r="257" spans="2:5" x14ac:dyDescent="0.2">
      <c r="B257" s="29"/>
      <c r="C257" s="29"/>
      <c r="D257" s="114"/>
      <c r="E257" s="99"/>
    </row>
    <row r="258" spans="2:5" x14ac:dyDescent="0.2">
      <c r="B258" s="29"/>
      <c r="C258" s="29"/>
      <c r="D258" s="114"/>
      <c r="E258" s="99"/>
    </row>
    <row r="259" spans="2:5" x14ac:dyDescent="0.2">
      <c r="B259" s="29"/>
      <c r="C259" s="29"/>
      <c r="D259" s="114"/>
      <c r="E259" s="99"/>
    </row>
    <row r="260" spans="2:5" x14ac:dyDescent="0.2">
      <c r="B260" s="29"/>
      <c r="C260" s="29"/>
      <c r="D260" s="114"/>
      <c r="E260" s="99"/>
    </row>
    <row r="261" spans="2:5" x14ac:dyDescent="0.2">
      <c r="B261" s="29"/>
      <c r="C261" s="29"/>
      <c r="D261" s="114"/>
      <c r="E261" s="99"/>
    </row>
    <row r="262" spans="2:5" x14ac:dyDescent="0.2">
      <c r="B262" s="29"/>
      <c r="C262" s="29"/>
      <c r="D262" s="114"/>
      <c r="E262" s="99"/>
    </row>
    <row r="263" spans="2:5" x14ac:dyDescent="0.2">
      <c r="B263" s="29"/>
      <c r="C263" s="29"/>
      <c r="D263" s="114"/>
      <c r="E263" s="99"/>
    </row>
    <row r="264" spans="2:5" x14ac:dyDescent="0.2">
      <c r="B264" s="29"/>
      <c r="C264" s="29"/>
      <c r="D264" s="114"/>
      <c r="E264" s="99"/>
    </row>
    <row r="265" spans="2:5" x14ac:dyDescent="0.2">
      <c r="B265" s="29"/>
      <c r="C265" s="29"/>
      <c r="D265" s="114"/>
      <c r="E265" s="99"/>
    </row>
    <row r="266" spans="2:5" x14ac:dyDescent="0.2">
      <c r="B266" s="29"/>
      <c r="C266" s="29"/>
      <c r="D266" s="114"/>
      <c r="E266" s="99"/>
    </row>
    <row r="267" spans="2:5" x14ac:dyDescent="0.2">
      <c r="B267" s="29"/>
      <c r="C267" s="29"/>
      <c r="D267" s="114"/>
      <c r="E267" s="99"/>
    </row>
    <row r="268" spans="2:5" x14ac:dyDescent="0.2">
      <c r="B268" s="29"/>
      <c r="C268" s="29"/>
      <c r="D268" s="114"/>
      <c r="E268" s="99"/>
    </row>
    <row r="269" spans="2:5" x14ac:dyDescent="0.2">
      <c r="B269" s="29"/>
      <c r="C269" s="29"/>
      <c r="D269" s="114"/>
      <c r="E269" s="99"/>
    </row>
    <row r="270" spans="2:5" x14ac:dyDescent="0.2">
      <c r="B270" s="29"/>
      <c r="C270" s="29"/>
      <c r="D270" s="114"/>
      <c r="E270" s="99"/>
    </row>
    <row r="271" spans="2:5" x14ac:dyDescent="0.2">
      <c r="B271" s="29"/>
      <c r="C271" s="29"/>
      <c r="D271" s="114"/>
      <c r="E271" s="99"/>
    </row>
    <row r="272" spans="2:5" x14ac:dyDescent="0.2">
      <c r="B272" s="29"/>
      <c r="C272" s="29"/>
      <c r="D272" s="114"/>
      <c r="E272" s="99"/>
    </row>
    <row r="273" spans="2:5" x14ac:dyDescent="0.2">
      <c r="B273" s="29"/>
      <c r="C273" s="29"/>
      <c r="D273" s="114"/>
      <c r="E273" s="99"/>
    </row>
    <row r="274" spans="2:5" x14ac:dyDescent="0.2">
      <c r="B274" s="29"/>
      <c r="C274" s="29"/>
      <c r="D274" s="114"/>
      <c r="E274" s="99"/>
    </row>
    <row r="275" spans="2:5" x14ac:dyDescent="0.2">
      <c r="B275" s="29"/>
      <c r="C275" s="29"/>
      <c r="D275" s="114"/>
      <c r="E275" s="99"/>
    </row>
    <row r="276" spans="2:5" x14ac:dyDescent="0.2">
      <c r="B276" s="29"/>
      <c r="C276" s="29"/>
      <c r="D276" s="114"/>
      <c r="E276" s="99"/>
    </row>
    <row r="277" spans="2:5" x14ac:dyDescent="0.2">
      <c r="B277" s="29"/>
      <c r="C277" s="29"/>
      <c r="D277" s="114"/>
      <c r="E277" s="99"/>
    </row>
    <row r="278" spans="2:5" x14ac:dyDescent="0.2">
      <c r="B278" s="29"/>
      <c r="C278" s="29"/>
      <c r="D278" s="114"/>
      <c r="E278" s="99"/>
    </row>
    <row r="279" spans="2:5" x14ac:dyDescent="0.2">
      <c r="B279" s="29"/>
      <c r="C279" s="29"/>
      <c r="D279" s="114"/>
      <c r="E279" s="99"/>
    </row>
    <row r="280" spans="2:5" x14ac:dyDescent="0.2">
      <c r="B280" s="29"/>
      <c r="C280" s="29"/>
      <c r="D280" s="114"/>
      <c r="E280" s="99"/>
    </row>
  </sheetData>
  <sortState ref="C6:E241">
    <sortCondition descending="1" ref="E6:E241"/>
  </sortState>
  <mergeCells count="4">
    <mergeCell ref="A1:E1"/>
    <mergeCell ref="A2:F2"/>
    <mergeCell ref="A3:F3"/>
    <mergeCell ref="A4:F4"/>
  </mergeCells>
  <printOptions horizontalCentered="1"/>
  <pageMargins left="0.39370078740157483" right="0" top="0.39370078740157483" bottom="0.19685039370078741" header="0" footer="0"/>
  <pageSetup paperSize="9" scale="86" fitToHeight="0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1"/>
  <sheetViews>
    <sheetView tabSelected="1" view="pageBreakPreview" zoomScale="85" zoomScaleNormal="100" zoomScaleSheetLayoutView="85" workbookViewId="0">
      <pane ySplit="5" topLeftCell="A6" activePane="bottomLeft" state="frozen"/>
      <selection pane="bottomLeft" activeCell="M294" sqref="M294"/>
    </sheetView>
  </sheetViews>
  <sheetFormatPr defaultColWidth="9.140625" defaultRowHeight="18" x14ac:dyDescent="0.2"/>
  <cols>
    <col min="1" max="1" width="4.42578125" style="25" customWidth="1"/>
    <col min="2" max="2" width="5.7109375" style="25" customWidth="1"/>
    <col min="3" max="3" width="43.140625" style="88" customWidth="1"/>
    <col min="4" max="4" width="41" style="88" hidden="1" customWidth="1"/>
    <col min="5" max="6" width="15" style="96" customWidth="1"/>
    <col min="7" max="7" width="16.28515625" style="96" hidden="1" customWidth="1"/>
    <col min="8" max="8" width="14.7109375" style="96" hidden="1" customWidth="1"/>
    <col min="9" max="9" width="17.42578125" style="97" customWidth="1"/>
    <col min="10" max="10" width="12" style="92" hidden="1" customWidth="1"/>
    <col min="11" max="11" width="17.28515625" style="92" hidden="1" customWidth="1"/>
    <col min="12" max="12" width="15.85546875" style="93" customWidth="1"/>
    <col min="13" max="13" width="11.7109375" style="25" customWidth="1"/>
    <col min="14" max="14" width="32.140625" style="20" customWidth="1"/>
    <col min="15" max="15" width="65.85546875" style="11" customWidth="1"/>
    <col min="16" max="16" width="28.85546875" style="11" customWidth="1"/>
    <col min="17" max="17" width="33.28515625" style="11" customWidth="1"/>
    <col min="18" max="16384" width="9.140625" style="11"/>
  </cols>
  <sheetData>
    <row r="1" spans="1:14" ht="33" customHeight="1" x14ac:dyDescent="0.2">
      <c r="A1" s="367" t="s">
        <v>25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17"/>
      <c r="N1" s="17"/>
    </row>
    <row r="2" spans="1:14" ht="15.75" x14ac:dyDescent="0.2">
      <c r="A2" s="369" t="s">
        <v>398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18"/>
    </row>
    <row r="3" spans="1:14" ht="30.75" customHeight="1" x14ac:dyDescent="0.2">
      <c r="A3" s="397" t="s">
        <v>404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N3" s="25"/>
    </row>
    <row r="4" spans="1:14" ht="45.75" customHeight="1" thickBot="1" x14ac:dyDescent="0.25">
      <c r="A4" s="410" t="s">
        <v>180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  <c r="N4" s="25"/>
    </row>
    <row r="5" spans="1:14" ht="38.1" customHeight="1" thickBot="1" x14ac:dyDescent="0.25">
      <c r="A5" s="253"/>
      <c r="B5" s="256" t="s">
        <v>0</v>
      </c>
      <c r="C5" s="308" t="s">
        <v>399</v>
      </c>
      <c r="D5" s="199"/>
      <c r="E5" s="200" t="s">
        <v>397</v>
      </c>
      <c r="F5" s="200" t="s">
        <v>177</v>
      </c>
      <c r="G5" s="200" t="s">
        <v>177</v>
      </c>
      <c r="H5" s="200" t="s">
        <v>87</v>
      </c>
      <c r="I5" s="201" t="s">
        <v>178</v>
      </c>
      <c r="J5" s="201" t="s">
        <v>3</v>
      </c>
      <c r="K5" s="201" t="s">
        <v>53</v>
      </c>
      <c r="L5" s="202" t="s">
        <v>2</v>
      </c>
      <c r="N5" s="178"/>
    </row>
    <row r="6" spans="1:14" ht="21" hidden="1" thickBot="1" x14ac:dyDescent="0.25">
      <c r="A6" s="129"/>
      <c r="B6" s="257"/>
      <c r="C6" s="130" t="s">
        <v>90</v>
      </c>
      <c r="D6" s="131"/>
      <c r="E6" s="132"/>
      <c r="F6" s="132"/>
      <c r="G6" s="132"/>
      <c r="H6" s="132"/>
      <c r="I6" s="132"/>
      <c r="J6" s="133">
        <f>I6</f>
        <v>0</v>
      </c>
      <c r="K6" s="133"/>
      <c r="L6" s="134"/>
    </row>
    <row r="7" spans="1:14" ht="21" hidden="1" thickBot="1" x14ac:dyDescent="0.25">
      <c r="A7" s="203">
        <v>1</v>
      </c>
      <c r="B7" s="258"/>
      <c r="C7" s="135"/>
      <c r="D7" s="136"/>
      <c r="E7" s="195"/>
      <c r="F7" s="195"/>
      <c r="G7" s="195" t="e">
        <f>E7+#REF!</f>
        <v>#REF!</v>
      </c>
      <c r="H7" s="401"/>
      <c r="I7" s="398" t="e">
        <f>SUM(G7:G14)+H7-(MAX(G7:G14))</f>
        <v>#REF!</v>
      </c>
      <c r="J7" s="137"/>
      <c r="K7" s="404"/>
      <c r="L7" s="407"/>
    </row>
    <row r="8" spans="1:14" ht="21" hidden="1" thickBot="1" x14ac:dyDescent="0.25">
      <c r="A8" s="204">
        <v>2</v>
      </c>
      <c r="B8" s="259"/>
      <c r="C8" s="138"/>
      <c r="D8" s="139"/>
      <c r="E8" s="196"/>
      <c r="F8" s="196"/>
      <c r="G8" s="196" t="e">
        <f>E8+#REF!</f>
        <v>#REF!</v>
      </c>
      <c r="H8" s="402"/>
      <c r="I8" s="399"/>
      <c r="J8" s="140"/>
      <c r="K8" s="405"/>
      <c r="L8" s="408"/>
    </row>
    <row r="9" spans="1:14" ht="21" hidden="1" thickBot="1" x14ac:dyDescent="0.25">
      <c r="A9" s="204">
        <v>3</v>
      </c>
      <c r="B9" s="259"/>
      <c r="C9" s="138"/>
      <c r="D9" s="139"/>
      <c r="E9" s="196"/>
      <c r="F9" s="196"/>
      <c r="G9" s="196" t="e">
        <f>E9+#REF!</f>
        <v>#REF!</v>
      </c>
      <c r="H9" s="402"/>
      <c r="I9" s="399"/>
      <c r="J9" s="140"/>
      <c r="K9" s="405"/>
      <c r="L9" s="408"/>
      <c r="M9" s="96"/>
    </row>
    <row r="10" spans="1:14" ht="21" hidden="1" thickBot="1" x14ac:dyDescent="0.25">
      <c r="A10" s="204">
        <v>4</v>
      </c>
      <c r="B10" s="259"/>
      <c r="C10" s="138"/>
      <c r="D10" s="139"/>
      <c r="E10" s="196"/>
      <c r="F10" s="196"/>
      <c r="G10" s="196" t="e">
        <f>E10+#REF!</f>
        <v>#REF!</v>
      </c>
      <c r="H10" s="402"/>
      <c r="I10" s="399"/>
      <c r="J10" s="140"/>
      <c r="K10" s="405"/>
      <c r="L10" s="408"/>
      <c r="N10" s="104" t="e">
        <f>G7+G8+G9+G10+G11+G12+G13+G14</f>
        <v>#REF!</v>
      </c>
    </row>
    <row r="11" spans="1:14" ht="21" hidden="1" thickBot="1" x14ac:dyDescent="0.25">
      <c r="A11" s="204">
        <v>5</v>
      </c>
      <c r="B11" s="259"/>
      <c r="C11" s="138"/>
      <c r="D11" s="139"/>
      <c r="E11" s="196"/>
      <c r="F11" s="196"/>
      <c r="G11" s="196" t="e">
        <f>E11+#REF!</f>
        <v>#REF!</v>
      </c>
      <c r="H11" s="402"/>
      <c r="I11" s="399"/>
      <c r="J11" s="140"/>
      <c r="K11" s="405"/>
      <c r="L11" s="408"/>
      <c r="N11" s="104"/>
    </row>
    <row r="12" spans="1:14" ht="21" hidden="1" thickBot="1" x14ac:dyDescent="0.25">
      <c r="A12" s="204">
        <v>6</v>
      </c>
      <c r="B12" s="259"/>
      <c r="C12" s="138"/>
      <c r="D12" s="139"/>
      <c r="E12" s="196"/>
      <c r="F12" s="196"/>
      <c r="G12" s="196" t="e">
        <f>E12+#REF!</f>
        <v>#REF!</v>
      </c>
      <c r="H12" s="402"/>
      <c r="I12" s="399"/>
      <c r="J12" s="140"/>
      <c r="K12" s="405"/>
      <c r="L12" s="408"/>
      <c r="N12" s="104"/>
    </row>
    <row r="13" spans="1:14" ht="21" hidden="1" thickBot="1" x14ac:dyDescent="0.25">
      <c r="A13" s="204">
        <v>7</v>
      </c>
      <c r="B13" s="259"/>
      <c r="C13" s="138"/>
      <c r="D13" s="139"/>
      <c r="E13" s="196"/>
      <c r="F13" s="196"/>
      <c r="G13" s="196" t="e">
        <f>E13+#REF!</f>
        <v>#REF!</v>
      </c>
      <c r="H13" s="402"/>
      <c r="I13" s="399"/>
      <c r="J13" s="140"/>
      <c r="K13" s="405"/>
      <c r="L13" s="408"/>
      <c r="N13" s="104"/>
    </row>
    <row r="14" spans="1:14" ht="21" hidden="1" thickBot="1" x14ac:dyDescent="0.25">
      <c r="A14" s="205">
        <v>8</v>
      </c>
      <c r="B14" s="260"/>
      <c r="C14" s="141"/>
      <c r="D14" s="142"/>
      <c r="E14" s="197"/>
      <c r="F14" s="197"/>
      <c r="G14" s="197" t="e">
        <f>E14+#REF!</f>
        <v>#REF!</v>
      </c>
      <c r="H14" s="403"/>
      <c r="I14" s="400"/>
      <c r="J14" s="143"/>
      <c r="K14" s="406"/>
      <c r="L14" s="409"/>
      <c r="N14" s="104"/>
    </row>
    <row r="15" spans="1:14" ht="20.25" x14ac:dyDescent="0.2">
      <c r="A15" s="215"/>
      <c r="B15" s="261" t="s">
        <v>147</v>
      </c>
      <c r="C15" s="216" t="s">
        <v>91</v>
      </c>
      <c r="D15" s="217"/>
      <c r="E15" s="218"/>
      <c r="F15" s="218"/>
      <c r="G15" s="218"/>
      <c r="H15" s="218"/>
      <c r="I15" s="218"/>
      <c r="J15" s="219"/>
      <c r="K15" s="219"/>
      <c r="L15" s="220"/>
    </row>
    <row r="16" spans="1:14" x14ac:dyDescent="0.2">
      <c r="A16" s="221">
        <v>1</v>
      </c>
      <c r="B16" s="262">
        <v>345</v>
      </c>
      <c r="C16" s="119" t="s">
        <v>222</v>
      </c>
      <c r="D16" s="183"/>
      <c r="E16" s="118">
        <v>38.4</v>
      </c>
      <c r="F16" s="346">
        <v>36</v>
      </c>
      <c r="G16" s="118">
        <f>E16</f>
        <v>38.4</v>
      </c>
      <c r="H16" s="383"/>
      <c r="I16" s="385">
        <f>SUM(F16:F22)</f>
        <v>173</v>
      </c>
      <c r="J16" s="57"/>
      <c r="K16" s="194"/>
      <c r="L16" s="389">
        <v>14</v>
      </c>
    </row>
    <row r="17" spans="1:15" x14ac:dyDescent="0.2">
      <c r="A17" s="221">
        <v>2</v>
      </c>
      <c r="B17" s="262">
        <v>314</v>
      </c>
      <c r="C17" s="119" t="s">
        <v>223</v>
      </c>
      <c r="D17" s="183"/>
      <c r="E17" s="118">
        <v>35.9</v>
      </c>
      <c r="F17" s="346">
        <v>31</v>
      </c>
      <c r="G17" s="118">
        <f t="shared" ref="G17:G23" si="0">E17</f>
        <v>35.9</v>
      </c>
      <c r="H17" s="383"/>
      <c r="I17" s="385"/>
      <c r="J17" s="57"/>
      <c r="K17" s="194"/>
      <c r="L17" s="389"/>
      <c r="N17" s="104">
        <f>F16+F17+F18+F19+F20+F21+F22</f>
        <v>173</v>
      </c>
    </row>
    <row r="18" spans="1:15" x14ac:dyDescent="0.2">
      <c r="A18" s="221">
        <v>3</v>
      </c>
      <c r="B18" s="262">
        <v>355</v>
      </c>
      <c r="C18" s="119" t="s">
        <v>119</v>
      </c>
      <c r="D18" s="183"/>
      <c r="E18" s="118">
        <v>44</v>
      </c>
      <c r="F18" s="346">
        <v>48</v>
      </c>
      <c r="G18" s="118">
        <f t="shared" si="0"/>
        <v>44</v>
      </c>
      <c r="H18" s="383"/>
      <c r="I18" s="385"/>
      <c r="J18" s="57"/>
      <c r="K18" s="194"/>
      <c r="L18" s="389"/>
    </row>
    <row r="19" spans="1:15" x14ac:dyDescent="0.2">
      <c r="A19" s="221">
        <v>4</v>
      </c>
      <c r="B19" s="262">
        <v>378</v>
      </c>
      <c r="C19" s="119" t="s">
        <v>224</v>
      </c>
      <c r="D19" s="183"/>
      <c r="E19" s="118">
        <v>22.2</v>
      </c>
      <c r="F19" s="346">
        <v>4</v>
      </c>
      <c r="G19" s="118">
        <f t="shared" si="0"/>
        <v>22.2</v>
      </c>
      <c r="H19" s="383"/>
      <c r="I19" s="385"/>
      <c r="J19" s="57"/>
      <c r="K19" s="194"/>
      <c r="L19" s="389"/>
      <c r="O19" s="187"/>
    </row>
    <row r="20" spans="1:15" x14ac:dyDescent="0.2">
      <c r="A20" s="221">
        <v>5</v>
      </c>
      <c r="B20" s="262">
        <v>343</v>
      </c>
      <c r="C20" s="119" t="s">
        <v>225</v>
      </c>
      <c r="D20" s="183"/>
      <c r="E20" s="118">
        <v>30.5</v>
      </c>
      <c r="F20" s="346">
        <v>21</v>
      </c>
      <c r="G20" s="118">
        <f t="shared" si="0"/>
        <v>30.5</v>
      </c>
      <c r="H20" s="383"/>
      <c r="I20" s="385"/>
      <c r="J20" s="57"/>
      <c r="K20" s="194"/>
      <c r="L20" s="389"/>
      <c r="N20" s="104"/>
    </row>
    <row r="21" spans="1:15" x14ac:dyDescent="0.2">
      <c r="A21" s="221">
        <v>6</v>
      </c>
      <c r="B21" s="262">
        <v>271</v>
      </c>
      <c r="C21" s="119" t="s">
        <v>226</v>
      </c>
      <c r="D21" s="183"/>
      <c r="E21" s="118">
        <v>27.2</v>
      </c>
      <c r="F21" s="346">
        <v>14</v>
      </c>
      <c r="G21" s="118">
        <f t="shared" si="0"/>
        <v>27.2</v>
      </c>
      <c r="H21" s="383"/>
      <c r="I21" s="385"/>
      <c r="J21" s="57"/>
      <c r="K21" s="194"/>
      <c r="L21" s="389"/>
    </row>
    <row r="22" spans="1:15" x14ac:dyDescent="0.2">
      <c r="A22" s="221">
        <v>7</v>
      </c>
      <c r="B22" s="262">
        <v>212</v>
      </c>
      <c r="C22" s="119" t="s">
        <v>118</v>
      </c>
      <c r="D22" s="183"/>
      <c r="E22" s="118">
        <v>29.8</v>
      </c>
      <c r="F22" s="346">
        <v>19</v>
      </c>
      <c r="G22" s="118">
        <f t="shared" si="0"/>
        <v>29.8</v>
      </c>
      <c r="H22" s="383"/>
      <c r="I22" s="385"/>
      <c r="J22" s="57"/>
      <c r="K22" s="194"/>
      <c r="L22" s="389"/>
    </row>
    <row r="23" spans="1:15" ht="18.75" thickBot="1" x14ac:dyDescent="0.25">
      <c r="A23" s="222">
        <v>8</v>
      </c>
      <c r="B23" s="263"/>
      <c r="C23" s="71"/>
      <c r="D23" s="207"/>
      <c r="E23" s="322"/>
      <c r="F23" s="347"/>
      <c r="G23" s="208">
        <f t="shared" si="0"/>
        <v>0</v>
      </c>
      <c r="H23" s="384"/>
      <c r="I23" s="386"/>
      <c r="J23" s="210"/>
      <c r="K23" s="211"/>
      <c r="L23" s="390"/>
      <c r="M23" s="178" t="s">
        <v>179</v>
      </c>
    </row>
    <row r="24" spans="1:15" ht="18.75" customHeight="1" x14ac:dyDescent="0.25">
      <c r="A24" s="215"/>
      <c r="B24" s="261" t="s">
        <v>148</v>
      </c>
      <c r="C24" s="224" t="s">
        <v>92</v>
      </c>
      <c r="D24" s="217"/>
      <c r="E24" s="218"/>
      <c r="F24" s="348"/>
      <c r="G24" s="218"/>
      <c r="H24" s="218"/>
      <c r="I24" s="225"/>
      <c r="J24" s="225"/>
      <c r="K24" s="225"/>
      <c r="L24" s="226"/>
    </row>
    <row r="25" spans="1:15" ht="18" customHeight="1" x14ac:dyDescent="0.2">
      <c r="A25" s="221">
        <v>1</v>
      </c>
      <c r="B25" s="262">
        <v>363</v>
      </c>
      <c r="C25" s="172" t="s">
        <v>244</v>
      </c>
      <c r="D25" s="179"/>
      <c r="E25" s="118">
        <v>44.1</v>
      </c>
      <c r="F25" s="346">
        <v>48</v>
      </c>
      <c r="G25" s="118">
        <f>E25</f>
        <v>44.1</v>
      </c>
      <c r="H25" s="383"/>
      <c r="I25" s="385">
        <f>SUM(F25:F32)</f>
        <v>274</v>
      </c>
      <c r="J25" s="57"/>
      <c r="K25" s="387"/>
      <c r="L25" s="395">
        <v>1</v>
      </c>
    </row>
    <row r="26" spans="1:15" ht="18" customHeight="1" x14ac:dyDescent="0.2">
      <c r="A26" s="221">
        <v>2</v>
      </c>
      <c r="B26" s="262">
        <v>261</v>
      </c>
      <c r="C26" s="172" t="s">
        <v>245</v>
      </c>
      <c r="D26" s="179"/>
      <c r="E26" s="118">
        <v>44.4</v>
      </c>
      <c r="F26" s="346">
        <v>48</v>
      </c>
      <c r="G26" s="118">
        <f t="shared" ref="G26:G32" si="1">E26</f>
        <v>44.4</v>
      </c>
      <c r="H26" s="383"/>
      <c r="I26" s="385"/>
      <c r="J26" s="57"/>
      <c r="K26" s="387"/>
      <c r="L26" s="395"/>
      <c r="N26" s="104">
        <f>F25+F26+F27+F28+F29+F30+F32</f>
        <v>274</v>
      </c>
    </row>
    <row r="27" spans="1:15" ht="18" customHeight="1" x14ac:dyDescent="0.2">
      <c r="A27" s="221">
        <v>3</v>
      </c>
      <c r="B27" s="262">
        <v>217</v>
      </c>
      <c r="C27" s="119" t="s">
        <v>246</v>
      </c>
      <c r="D27" s="179"/>
      <c r="E27" s="118">
        <v>35.9</v>
      </c>
      <c r="F27" s="346">
        <v>31</v>
      </c>
      <c r="G27" s="118">
        <f t="shared" si="1"/>
        <v>35.9</v>
      </c>
      <c r="H27" s="383"/>
      <c r="I27" s="385"/>
      <c r="J27" s="57"/>
      <c r="K27" s="387"/>
      <c r="L27" s="395"/>
    </row>
    <row r="28" spans="1:15" ht="18" customHeight="1" x14ac:dyDescent="0.2">
      <c r="A28" s="221">
        <v>4</v>
      </c>
      <c r="B28" s="262">
        <v>249</v>
      </c>
      <c r="C28" s="119" t="s">
        <v>247</v>
      </c>
      <c r="D28" s="179"/>
      <c r="E28" s="118">
        <v>41.3</v>
      </c>
      <c r="F28" s="346">
        <v>42</v>
      </c>
      <c r="G28" s="118">
        <f t="shared" si="1"/>
        <v>41.3</v>
      </c>
      <c r="H28" s="383"/>
      <c r="I28" s="385"/>
      <c r="J28" s="57"/>
      <c r="K28" s="387"/>
      <c r="L28" s="395"/>
      <c r="N28" s="104"/>
    </row>
    <row r="29" spans="1:15" ht="18" customHeight="1" x14ac:dyDescent="0.2">
      <c r="A29" s="221">
        <v>5</v>
      </c>
      <c r="B29" s="262">
        <v>221</v>
      </c>
      <c r="C29" s="119" t="s">
        <v>248</v>
      </c>
      <c r="D29" s="179"/>
      <c r="E29" s="118">
        <v>41</v>
      </c>
      <c r="F29" s="346">
        <v>42</v>
      </c>
      <c r="G29" s="118">
        <f t="shared" si="1"/>
        <v>41</v>
      </c>
      <c r="H29" s="383"/>
      <c r="I29" s="385"/>
      <c r="J29" s="57"/>
      <c r="K29" s="387"/>
      <c r="L29" s="395"/>
    </row>
    <row r="30" spans="1:15" ht="18" customHeight="1" x14ac:dyDescent="0.2">
      <c r="A30" s="221">
        <v>6</v>
      </c>
      <c r="B30" s="262">
        <v>247</v>
      </c>
      <c r="C30" s="119" t="s">
        <v>249</v>
      </c>
      <c r="D30" s="179"/>
      <c r="E30" s="118">
        <v>34.9</v>
      </c>
      <c r="F30" s="346">
        <v>29</v>
      </c>
      <c r="G30" s="118">
        <f t="shared" si="1"/>
        <v>34.9</v>
      </c>
      <c r="H30" s="383"/>
      <c r="I30" s="385"/>
      <c r="J30" s="57"/>
      <c r="K30" s="387"/>
      <c r="L30" s="395"/>
    </row>
    <row r="31" spans="1:15" ht="18" customHeight="1" x14ac:dyDescent="0.2">
      <c r="A31" s="221">
        <v>7</v>
      </c>
      <c r="B31" s="262">
        <v>347</v>
      </c>
      <c r="C31" s="119" t="s">
        <v>250</v>
      </c>
      <c r="D31" s="179"/>
      <c r="E31" s="321">
        <v>27.3</v>
      </c>
      <c r="F31" s="349"/>
      <c r="G31" s="118">
        <f t="shared" si="1"/>
        <v>27.3</v>
      </c>
      <c r="H31" s="383"/>
      <c r="I31" s="385"/>
      <c r="J31" s="57"/>
      <c r="K31" s="387"/>
      <c r="L31" s="395"/>
    </row>
    <row r="32" spans="1:15" ht="18" customHeight="1" thickBot="1" x14ac:dyDescent="0.25">
      <c r="A32" s="222">
        <v>8</v>
      </c>
      <c r="B32" s="264">
        <v>202</v>
      </c>
      <c r="C32" s="227" t="s">
        <v>251</v>
      </c>
      <c r="D32" s="228"/>
      <c r="E32" s="208">
        <v>37.4</v>
      </c>
      <c r="F32" s="350">
        <v>34</v>
      </c>
      <c r="G32" s="208">
        <f t="shared" si="1"/>
        <v>37.4</v>
      </c>
      <c r="H32" s="384"/>
      <c r="I32" s="386"/>
      <c r="J32" s="210"/>
      <c r="K32" s="388"/>
      <c r="L32" s="396"/>
    </row>
    <row r="33" spans="1:15" ht="18" customHeight="1" x14ac:dyDescent="0.2">
      <c r="A33" s="230"/>
      <c r="B33" s="265" t="s">
        <v>149</v>
      </c>
      <c r="C33" s="231" t="s">
        <v>254</v>
      </c>
      <c r="D33" s="232"/>
      <c r="E33" s="233"/>
      <c r="F33" s="351"/>
      <c r="G33" s="233"/>
      <c r="H33" s="233"/>
      <c r="I33" s="411">
        <f>SUM(F34:F41)</f>
        <v>175</v>
      </c>
      <c r="J33" s="234"/>
      <c r="K33" s="412"/>
      <c r="L33" s="413">
        <v>12</v>
      </c>
    </row>
    <row r="34" spans="1:15" ht="18" customHeight="1" x14ac:dyDescent="0.2">
      <c r="A34" s="221">
        <v>1</v>
      </c>
      <c r="B34" s="189">
        <v>220</v>
      </c>
      <c r="C34" s="119" t="s">
        <v>255</v>
      </c>
      <c r="D34" s="186"/>
      <c r="E34" s="118">
        <v>29.1</v>
      </c>
      <c r="F34" s="346">
        <v>18</v>
      </c>
      <c r="G34" s="118"/>
      <c r="H34" s="118"/>
      <c r="I34" s="385"/>
      <c r="J34" s="57"/>
      <c r="K34" s="387"/>
      <c r="L34" s="389"/>
    </row>
    <row r="35" spans="1:15" ht="18" customHeight="1" x14ac:dyDescent="0.2">
      <c r="A35" s="221">
        <v>2</v>
      </c>
      <c r="B35" s="189">
        <v>201</v>
      </c>
      <c r="C35" s="119" t="s">
        <v>256</v>
      </c>
      <c r="D35" s="186"/>
      <c r="E35" s="321">
        <v>28.4</v>
      </c>
      <c r="F35" s="349"/>
      <c r="G35" s="118"/>
      <c r="H35" s="118"/>
      <c r="I35" s="385"/>
      <c r="J35" s="57"/>
      <c r="K35" s="387"/>
      <c r="L35" s="389"/>
      <c r="N35" s="104">
        <f>F34+F36+F37+F38+F39+F40+F41</f>
        <v>175</v>
      </c>
    </row>
    <row r="36" spans="1:15" ht="18" customHeight="1" x14ac:dyDescent="0.2">
      <c r="A36" s="221">
        <v>3</v>
      </c>
      <c r="B36" s="189">
        <v>224</v>
      </c>
      <c r="C36" s="119" t="s">
        <v>257</v>
      </c>
      <c r="D36" s="186"/>
      <c r="E36" s="118">
        <v>31.2</v>
      </c>
      <c r="F36" s="346">
        <v>22</v>
      </c>
      <c r="G36" s="118"/>
      <c r="H36" s="118"/>
      <c r="I36" s="385"/>
      <c r="J36" s="57"/>
      <c r="K36" s="387"/>
      <c r="L36" s="389"/>
      <c r="O36" s="187"/>
    </row>
    <row r="37" spans="1:15" ht="18" customHeight="1" x14ac:dyDescent="0.2">
      <c r="A37" s="221">
        <v>4</v>
      </c>
      <c r="B37" s="189">
        <v>253</v>
      </c>
      <c r="C37" s="119" t="s">
        <v>258</v>
      </c>
      <c r="D37" s="186"/>
      <c r="E37" s="118">
        <v>35.6</v>
      </c>
      <c r="F37" s="346">
        <v>31</v>
      </c>
      <c r="G37" s="118"/>
      <c r="H37" s="118"/>
      <c r="I37" s="385"/>
      <c r="J37" s="57"/>
      <c r="K37" s="387"/>
      <c r="L37" s="389"/>
    </row>
    <row r="38" spans="1:15" ht="18" customHeight="1" x14ac:dyDescent="0.2">
      <c r="A38" s="221">
        <v>5</v>
      </c>
      <c r="B38" s="189">
        <v>233</v>
      </c>
      <c r="C38" s="119" t="s">
        <v>259</v>
      </c>
      <c r="D38" s="186"/>
      <c r="E38" s="118">
        <v>32</v>
      </c>
      <c r="F38" s="346">
        <v>24</v>
      </c>
      <c r="G38" s="118"/>
      <c r="H38" s="118"/>
      <c r="I38" s="385"/>
      <c r="J38" s="57"/>
      <c r="K38" s="387"/>
      <c r="L38" s="389"/>
    </row>
    <row r="39" spans="1:15" ht="18" customHeight="1" x14ac:dyDescent="0.2">
      <c r="A39" s="221">
        <v>6</v>
      </c>
      <c r="B39" s="189">
        <v>203</v>
      </c>
      <c r="C39" s="119" t="s">
        <v>260</v>
      </c>
      <c r="D39" s="186"/>
      <c r="E39" s="118">
        <v>28.2</v>
      </c>
      <c r="F39" s="346">
        <v>16</v>
      </c>
      <c r="G39" s="118"/>
      <c r="H39" s="118"/>
      <c r="I39" s="385"/>
      <c r="J39" s="57"/>
      <c r="K39" s="387"/>
      <c r="L39" s="389"/>
    </row>
    <row r="40" spans="1:15" ht="18" customHeight="1" x14ac:dyDescent="0.2">
      <c r="A40" s="221">
        <v>7</v>
      </c>
      <c r="B40" s="189">
        <v>239</v>
      </c>
      <c r="C40" s="119" t="s">
        <v>261</v>
      </c>
      <c r="D40" s="186"/>
      <c r="E40" s="118">
        <v>33.799999999999997</v>
      </c>
      <c r="F40" s="346">
        <v>27</v>
      </c>
      <c r="G40" s="118"/>
      <c r="H40" s="118"/>
      <c r="I40" s="385"/>
      <c r="J40" s="57"/>
      <c r="K40" s="387"/>
      <c r="L40" s="389"/>
    </row>
    <row r="41" spans="1:15" ht="18" customHeight="1" thickBot="1" x14ac:dyDescent="0.25">
      <c r="A41" s="222">
        <v>8</v>
      </c>
      <c r="B41" s="263">
        <v>214</v>
      </c>
      <c r="C41" s="227" t="s">
        <v>262</v>
      </c>
      <c r="D41" s="236"/>
      <c r="E41" s="208">
        <v>38.799999999999997</v>
      </c>
      <c r="F41" s="350">
        <v>37</v>
      </c>
      <c r="G41" s="208"/>
      <c r="H41" s="208"/>
      <c r="I41" s="209"/>
      <c r="J41" s="210"/>
      <c r="K41" s="211"/>
      <c r="L41" s="229"/>
    </row>
    <row r="42" spans="1:15" ht="20.25" x14ac:dyDescent="0.2">
      <c r="A42" s="110"/>
      <c r="B42" s="266" t="s">
        <v>150</v>
      </c>
      <c r="C42" s="148" t="s">
        <v>93</v>
      </c>
      <c r="D42" s="79"/>
      <c r="E42" s="40"/>
      <c r="F42" s="352"/>
      <c r="G42" s="40"/>
      <c r="H42" s="40"/>
      <c r="I42" s="40"/>
      <c r="J42" s="89"/>
      <c r="K42" s="89"/>
      <c r="L42" s="111"/>
    </row>
    <row r="43" spans="1:15" x14ac:dyDescent="0.25">
      <c r="A43" s="221">
        <v>1</v>
      </c>
      <c r="B43" s="189">
        <v>375</v>
      </c>
      <c r="C43" s="116" t="s">
        <v>120</v>
      </c>
      <c r="D43" s="101"/>
      <c r="E43" s="118">
        <v>33.1</v>
      </c>
      <c r="F43" s="346">
        <v>22</v>
      </c>
      <c r="G43" s="118">
        <f>E43</f>
        <v>33.1</v>
      </c>
      <c r="H43" s="383"/>
      <c r="I43" s="385">
        <f>SUM(F43:F50)</f>
        <v>142</v>
      </c>
      <c r="J43" s="57"/>
      <c r="K43" s="387"/>
      <c r="L43" s="389">
        <v>22</v>
      </c>
    </row>
    <row r="44" spans="1:15" x14ac:dyDescent="0.25">
      <c r="A44" s="221">
        <v>2</v>
      </c>
      <c r="B44" s="189">
        <v>311</v>
      </c>
      <c r="C44" s="116" t="s">
        <v>335</v>
      </c>
      <c r="D44" s="101"/>
      <c r="E44" s="321">
        <v>23.2</v>
      </c>
      <c r="F44" s="349"/>
      <c r="G44" s="118">
        <f t="shared" ref="G44:G50" si="2">E44</f>
        <v>23.2</v>
      </c>
      <c r="H44" s="383"/>
      <c r="I44" s="385"/>
      <c r="J44" s="57"/>
      <c r="K44" s="387"/>
      <c r="L44" s="389"/>
    </row>
    <row r="45" spans="1:15" x14ac:dyDescent="0.25">
      <c r="A45" s="221">
        <v>3</v>
      </c>
      <c r="B45" s="189">
        <v>399</v>
      </c>
      <c r="C45" s="116" t="s">
        <v>131</v>
      </c>
      <c r="D45" s="101"/>
      <c r="E45" s="118">
        <v>32.4</v>
      </c>
      <c r="F45" s="346">
        <v>24</v>
      </c>
      <c r="G45" s="118">
        <f t="shared" si="2"/>
        <v>32.4</v>
      </c>
      <c r="H45" s="383"/>
      <c r="I45" s="385"/>
      <c r="J45" s="57"/>
      <c r="K45" s="387"/>
      <c r="L45" s="389"/>
    </row>
    <row r="46" spans="1:15" x14ac:dyDescent="0.25">
      <c r="A46" s="221">
        <v>4</v>
      </c>
      <c r="B46" s="189">
        <v>371</v>
      </c>
      <c r="C46" s="116" t="s">
        <v>336</v>
      </c>
      <c r="D46" s="101"/>
      <c r="E46" s="118">
        <v>30.4</v>
      </c>
      <c r="F46" s="346">
        <v>20</v>
      </c>
      <c r="G46" s="118">
        <f t="shared" si="2"/>
        <v>30.4</v>
      </c>
      <c r="H46" s="383"/>
      <c r="I46" s="385"/>
      <c r="J46" s="57"/>
      <c r="K46" s="387"/>
      <c r="L46" s="389"/>
    </row>
    <row r="47" spans="1:15" x14ac:dyDescent="0.25">
      <c r="A47" s="221">
        <v>5</v>
      </c>
      <c r="B47" s="189">
        <v>316</v>
      </c>
      <c r="C47" s="116" t="s">
        <v>337</v>
      </c>
      <c r="D47" s="101"/>
      <c r="E47" s="118">
        <v>31</v>
      </c>
      <c r="F47" s="346">
        <v>22</v>
      </c>
      <c r="G47" s="118">
        <f t="shared" si="2"/>
        <v>31</v>
      </c>
      <c r="H47" s="383"/>
      <c r="I47" s="385"/>
      <c r="J47" s="57"/>
      <c r="K47" s="387"/>
      <c r="L47" s="389"/>
      <c r="N47" s="104">
        <f>F43+F45+F46+F47+F48+F49+F50</f>
        <v>142</v>
      </c>
    </row>
    <row r="48" spans="1:15" x14ac:dyDescent="0.25">
      <c r="A48" s="221">
        <v>6</v>
      </c>
      <c r="B48" s="189">
        <v>300</v>
      </c>
      <c r="C48" s="116" t="s">
        <v>338</v>
      </c>
      <c r="D48" s="101"/>
      <c r="E48" s="118">
        <v>32.200000000000003</v>
      </c>
      <c r="F48" s="346">
        <v>24</v>
      </c>
      <c r="G48" s="118">
        <f t="shared" si="2"/>
        <v>32.200000000000003</v>
      </c>
      <c r="H48" s="383"/>
      <c r="I48" s="385"/>
      <c r="J48" s="57"/>
      <c r="K48" s="387"/>
      <c r="L48" s="389"/>
    </row>
    <row r="49" spans="1:14" x14ac:dyDescent="0.25">
      <c r="A49" s="221">
        <v>7</v>
      </c>
      <c r="B49" s="189">
        <v>322</v>
      </c>
      <c r="C49" s="116" t="s">
        <v>339</v>
      </c>
      <c r="D49" s="101"/>
      <c r="E49" s="118">
        <v>25.7</v>
      </c>
      <c r="F49" s="346">
        <v>11</v>
      </c>
      <c r="G49" s="118">
        <f t="shared" si="2"/>
        <v>25.7</v>
      </c>
      <c r="H49" s="383"/>
      <c r="I49" s="385"/>
      <c r="J49" s="57"/>
      <c r="K49" s="387"/>
      <c r="L49" s="389"/>
    </row>
    <row r="50" spans="1:14" ht="18.75" thickBot="1" x14ac:dyDescent="0.3">
      <c r="A50" s="254">
        <v>8</v>
      </c>
      <c r="B50" s="267">
        <v>390</v>
      </c>
      <c r="C50" s="237" t="s">
        <v>340</v>
      </c>
      <c r="D50" s="238"/>
      <c r="E50" s="239">
        <v>29.5</v>
      </c>
      <c r="F50" s="353">
        <v>19</v>
      </c>
      <c r="G50" s="239">
        <f t="shared" si="2"/>
        <v>29.5</v>
      </c>
      <c r="H50" s="377"/>
      <c r="I50" s="380"/>
      <c r="J50" s="240"/>
      <c r="K50" s="393"/>
      <c r="L50" s="371"/>
    </row>
    <row r="51" spans="1:14" ht="19.5" customHeight="1" x14ac:dyDescent="0.25">
      <c r="A51" s="241"/>
      <c r="B51" s="268" t="s">
        <v>151</v>
      </c>
      <c r="C51" s="224" t="s">
        <v>94</v>
      </c>
      <c r="D51" s="217"/>
      <c r="E51" s="218"/>
      <c r="F51" s="348"/>
      <c r="G51" s="218"/>
      <c r="H51" s="218"/>
      <c r="I51" s="225"/>
      <c r="J51" s="225"/>
      <c r="K51" s="225"/>
      <c r="L51" s="226"/>
    </row>
    <row r="52" spans="1:14" x14ac:dyDescent="0.2">
      <c r="A52" s="221">
        <v>1</v>
      </c>
      <c r="B52" s="262">
        <v>445</v>
      </c>
      <c r="C52" s="170" t="s">
        <v>202</v>
      </c>
      <c r="D52" s="171"/>
      <c r="E52" s="118">
        <v>30.7</v>
      </c>
      <c r="F52" s="346">
        <v>21</v>
      </c>
      <c r="G52" s="118">
        <f>E52</f>
        <v>30.7</v>
      </c>
      <c r="H52" s="383"/>
      <c r="I52" s="385">
        <f>SUM(F52:F59)</f>
        <v>200</v>
      </c>
      <c r="J52" s="57"/>
      <c r="K52" s="387"/>
      <c r="L52" s="389">
        <v>9</v>
      </c>
    </row>
    <row r="53" spans="1:14" x14ac:dyDescent="0.2">
      <c r="A53" s="221">
        <v>2</v>
      </c>
      <c r="B53" s="262">
        <v>464</v>
      </c>
      <c r="C53" s="170" t="s">
        <v>203</v>
      </c>
      <c r="D53" s="171"/>
      <c r="E53" s="118">
        <v>30.8</v>
      </c>
      <c r="F53" s="346">
        <v>21</v>
      </c>
      <c r="G53" s="118">
        <f t="shared" ref="G53:G59" si="3">E53</f>
        <v>30.8</v>
      </c>
      <c r="H53" s="383"/>
      <c r="I53" s="385"/>
      <c r="J53" s="57"/>
      <c r="K53" s="387"/>
      <c r="L53" s="389"/>
    </row>
    <row r="54" spans="1:14" x14ac:dyDescent="0.2">
      <c r="A54" s="221">
        <v>3</v>
      </c>
      <c r="B54" s="262">
        <v>430</v>
      </c>
      <c r="C54" s="170" t="s">
        <v>204</v>
      </c>
      <c r="D54" s="171"/>
      <c r="E54" s="118">
        <v>29.5</v>
      </c>
      <c r="F54" s="346">
        <v>19</v>
      </c>
      <c r="G54" s="118">
        <f t="shared" si="3"/>
        <v>29.5</v>
      </c>
      <c r="H54" s="383"/>
      <c r="I54" s="385"/>
      <c r="J54" s="57"/>
      <c r="K54" s="387"/>
      <c r="L54" s="389"/>
    </row>
    <row r="55" spans="1:14" x14ac:dyDescent="0.2">
      <c r="A55" s="221">
        <v>4</v>
      </c>
      <c r="B55" s="262">
        <v>429</v>
      </c>
      <c r="C55" s="168" t="s">
        <v>197</v>
      </c>
      <c r="D55" s="171"/>
      <c r="E55" s="321">
        <v>27.1</v>
      </c>
      <c r="F55" s="349"/>
      <c r="G55" s="118">
        <f t="shared" si="3"/>
        <v>27.1</v>
      </c>
      <c r="H55" s="383"/>
      <c r="I55" s="385"/>
      <c r="J55" s="57"/>
      <c r="K55" s="387"/>
      <c r="L55" s="389"/>
      <c r="N55" s="104">
        <f>F52+F53+F54+F56+F57+F58+F59</f>
        <v>200</v>
      </c>
    </row>
    <row r="56" spans="1:14" x14ac:dyDescent="0.2">
      <c r="A56" s="221">
        <v>5</v>
      </c>
      <c r="B56" s="262">
        <v>438</v>
      </c>
      <c r="C56" s="168" t="s">
        <v>198</v>
      </c>
      <c r="D56" s="171"/>
      <c r="E56" s="118">
        <v>32.5</v>
      </c>
      <c r="F56" s="346">
        <v>25</v>
      </c>
      <c r="G56" s="118">
        <f t="shared" si="3"/>
        <v>32.5</v>
      </c>
      <c r="H56" s="383"/>
      <c r="I56" s="385"/>
      <c r="J56" s="57"/>
      <c r="K56" s="387"/>
      <c r="L56" s="389"/>
    </row>
    <row r="57" spans="1:14" x14ac:dyDescent="0.2">
      <c r="A57" s="221">
        <v>6</v>
      </c>
      <c r="B57" s="262">
        <v>486</v>
      </c>
      <c r="C57" s="168" t="s">
        <v>199</v>
      </c>
      <c r="D57" s="171"/>
      <c r="E57" s="118">
        <v>42.7</v>
      </c>
      <c r="F57" s="346">
        <v>45</v>
      </c>
      <c r="G57" s="118">
        <f t="shared" si="3"/>
        <v>42.7</v>
      </c>
      <c r="H57" s="383"/>
      <c r="I57" s="385"/>
      <c r="J57" s="57"/>
      <c r="K57" s="387"/>
      <c r="L57" s="389"/>
    </row>
    <row r="58" spans="1:14" x14ac:dyDescent="0.2">
      <c r="A58" s="221">
        <v>7</v>
      </c>
      <c r="B58" s="262">
        <v>457</v>
      </c>
      <c r="C58" s="168" t="s">
        <v>200</v>
      </c>
      <c r="D58" s="171"/>
      <c r="E58" s="118">
        <v>32.799999999999997</v>
      </c>
      <c r="F58" s="346">
        <v>25</v>
      </c>
      <c r="G58" s="118">
        <f t="shared" si="3"/>
        <v>32.799999999999997</v>
      </c>
      <c r="H58" s="383"/>
      <c r="I58" s="385"/>
      <c r="J58" s="57"/>
      <c r="K58" s="387"/>
      <c r="L58" s="389"/>
    </row>
    <row r="59" spans="1:14" ht="18.75" thickBot="1" x14ac:dyDescent="0.25">
      <c r="A59" s="222">
        <v>8</v>
      </c>
      <c r="B59" s="264">
        <v>452</v>
      </c>
      <c r="C59" s="242" t="s">
        <v>201</v>
      </c>
      <c r="D59" s="243"/>
      <c r="E59" s="208">
        <v>42.4</v>
      </c>
      <c r="F59" s="350">
        <v>44</v>
      </c>
      <c r="G59" s="208">
        <f t="shared" si="3"/>
        <v>42.4</v>
      </c>
      <c r="H59" s="384"/>
      <c r="I59" s="386"/>
      <c r="J59" s="210"/>
      <c r="K59" s="388"/>
      <c r="L59" s="390"/>
      <c r="M59" s="11"/>
    </row>
    <row r="60" spans="1:14" ht="20.25" x14ac:dyDescent="0.25">
      <c r="A60" s="110"/>
      <c r="B60" s="266" t="s">
        <v>152</v>
      </c>
      <c r="C60" s="145" t="s">
        <v>95</v>
      </c>
      <c r="D60" s="79"/>
      <c r="E60" s="40"/>
      <c r="F60" s="352"/>
      <c r="G60" s="40"/>
      <c r="H60" s="40"/>
      <c r="I60" s="40"/>
      <c r="J60" s="89"/>
      <c r="K60" s="89"/>
      <c r="L60" s="111"/>
    </row>
    <row r="61" spans="1:14" x14ac:dyDescent="0.2">
      <c r="A61" s="221">
        <v>1</v>
      </c>
      <c r="B61" s="189">
        <v>101</v>
      </c>
      <c r="C61" s="113" t="s">
        <v>270</v>
      </c>
      <c r="D61" s="101"/>
      <c r="E61" s="118">
        <v>38.5</v>
      </c>
      <c r="F61" s="346">
        <v>37</v>
      </c>
      <c r="G61" s="118">
        <f>E61</f>
        <v>38.5</v>
      </c>
      <c r="H61" s="383"/>
      <c r="I61" s="385">
        <f>SUM(F61:F68)</f>
        <v>173</v>
      </c>
      <c r="J61" s="57"/>
      <c r="K61" s="387">
        <v>3.5069444444444445E-3</v>
      </c>
      <c r="L61" s="389">
        <v>16</v>
      </c>
    </row>
    <row r="62" spans="1:14" x14ac:dyDescent="0.2">
      <c r="A62" s="221">
        <v>2</v>
      </c>
      <c r="B62" s="189">
        <v>116</v>
      </c>
      <c r="C62" s="113" t="s">
        <v>271</v>
      </c>
      <c r="D62" s="101"/>
      <c r="E62" s="118">
        <v>31.5</v>
      </c>
      <c r="F62" s="346">
        <v>23</v>
      </c>
      <c r="G62" s="118">
        <f t="shared" ref="G62:G68" si="4">E62</f>
        <v>31.5</v>
      </c>
      <c r="H62" s="383"/>
      <c r="I62" s="385"/>
      <c r="J62" s="57"/>
      <c r="K62" s="387"/>
      <c r="L62" s="389"/>
    </row>
    <row r="63" spans="1:14" x14ac:dyDescent="0.2">
      <c r="A63" s="221">
        <v>3</v>
      </c>
      <c r="B63" s="189">
        <v>158</v>
      </c>
      <c r="C63" s="113" t="s">
        <v>272</v>
      </c>
      <c r="D63" s="101"/>
      <c r="E63" s="118">
        <v>29.8</v>
      </c>
      <c r="F63" s="346">
        <v>19</v>
      </c>
      <c r="G63" s="118">
        <f t="shared" si="4"/>
        <v>29.8</v>
      </c>
      <c r="H63" s="383"/>
      <c r="I63" s="385"/>
      <c r="J63" s="57"/>
      <c r="K63" s="387"/>
      <c r="L63" s="389"/>
    </row>
    <row r="64" spans="1:14" x14ac:dyDescent="0.2">
      <c r="A64" s="221">
        <v>4</v>
      </c>
      <c r="B64" s="189">
        <v>100</v>
      </c>
      <c r="C64" s="113" t="s">
        <v>273</v>
      </c>
      <c r="D64" s="101"/>
      <c r="E64" s="118">
        <v>29.1</v>
      </c>
      <c r="F64" s="346">
        <v>18</v>
      </c>
      <c r="G64" s="118">
        <f t="shared" si="4"/>
        <v>29.1</v>
      </c>
      <c r="H64" s="383"/>
      <c r="I64" s="385"/>
      <c r="J64" s="57"/>
      <c r="K64" s="387"/>
      <c r="L64" s="389"/>
      <c r="N64" s="104">
        <f>F61+F62+F63+F64+F65+F66+F68</f>
        <v>173</v>
      </c>
    </row>
    <row r="65" spans="1:18" x14ac:dyDescent="0.2">
      <c r="A65" s="221">
        <v>5</v>
      </c>
      <c r="B65" s="189">
        <v>99</v>
      </c>
      <c r="C65" s="113" t="s">
        <v>274</v>
      </c>
      <c r="D65" s="101"/>
      <c r="E65" s="118">
        <v>28.2</v>
      </c>
      <c r="F65" s="346">
        <v>16</v>
      </c>
      <c r="G65" s="118">
        <f t="shared" si="4"/>
        <v>28.2</v>
      </c>
      <c r="H65" s="383"/>
      <c r="I65" s="385"/>
      <c r="J65" s="57"/>
      <c r="K65" s="387"/>
      <c r="L65" s="389"/>
    </row>
    <row r="66" spans="1:18" x14ac:dyDescent="0.2">
      <c r="A66" s="221">
        <v>6</v>
      </c>
      <c r="B66" s="189">
        <v>115</v>
      </c>
      <c r="C66" s="113" t="s">
        <v>275</v>
      </c>
      <c r="D66" s="101"/>
      <c r="E66" s="118">
        <v>33.5</v>
      </c>
      <c r="F66" s="346">
        <v>27</v>
      </c>
      <c r="G66" s="118">
        <f t="shared" si="4"/>
        <v>33.5</v>
      </c>
      <c r="H66" s="383"/>
      <c r="I66" s="385"/>
      <c r="J66" s="57"/>
      <c r="K66" s="387"/>
      <c r="L66" s="389"/>
    </row>
    <row r="67" spans="1:18" x14ac:dyDescent="0.25">
      <c r="A67" s="221">
        <v>7</v>
      </c>
      <c r="B67" s="189">
        <v>98</v>
      </c>
      <c r="C67" s="113" t="s">
        <v>276</v>
      </c>
      <c r="D67" s="101"/>
      <c r="E67" s="321">
        <v>26.4</v>
      </c>
      <c r="F67" s="349"/>
      <c r="G67" s="118">
        <f t="shared" si="4"/>
        <v>26.4</v>
      </c>
      <c r="H67" s="383"/>
      <c r="I67" s="385"/>
      <c r="J67" s="57"/>
      <c r="K67" s="387"/>
      <c r="L67" s="389"/>
      <c r="O67" s="146"/>
    </row>
    <row r="68" spans="1:18" ht="18.75" thickBot="1" x14ac:dyDescent="0.25">
      <c r="A68" s="254">
        <v>8</v>
      </c>
      <c r="B68" s="267">
        <v>70</v>
      </c>
      <c r="C68" s="244" t="s">
        <v>277</v>
      </c>
      <c r="D68" s="238"/>
      <c r="E68" s="239">
        <v>36.9</v>
      </c>
      <c r="F68" s="353">
        <v>33</v>
      </c>
      <c r="G68" s="239">
        <f t="shared" si="4"/>
        <v>36.9</v>
      </c>
      <c r="H68" s="377"/>
      <c r="I68" s="380"/>
      <c r="J68" s="240"/>
      <c r="K68" s="393"/>
      <c r="L68" s="371"/>
    </row>
    <row r="69" spans="1:18" ht="20.25" x14ac:dyDescent="0.25">
      <c r="A69" s="215"/>
      <c r="B69" s="261" t="s">
        <v>153</v>
      </c>
      <c r="C69" s="245" t="s">
        <v>96</v>
      </c>
      <c r="D69" s="217"/>
      <c r="E69" s="218"/>
      <c r="F69" s="348"/>
      <c r="G69" s="218"/>
      <c r="H69" s="218"/>
      <c r="I69" s="218"/>
      <c r="J69" s="219"/>
      <c r="K69" s="219"/>
      <c r="L69" s="220"/>
    </row>
    <row r="70" spans="1:18" x14ac:dyDescent="0.2">
      <c r="A70" s="221">
        <v>1</v>
      </c>
      <c r="B70" s="262">
        <v>458</v>
      </c>
      <c r="C70" s="170" t="s">
        <v>355</v>
      </c>
      <c r="D70" s="179"/>
      <c r="E70" s="118">
        <v>35.4</v>
      </c>
      <c r="F70" s="346">
        <v>30</v>
      </c>
      <c r="G70" s="118">
        <f>E70</f>
        <v>35.4</v>
      </c>
      <c r="H70" s="383"/>
      <c r="I70" s="385">
        <f>SUM(F70:F77)</f>
        <v>252</v>
      </c>
      <c r="J70" s="57"/>
      <c r="K70" s="387">
        <v>4.8148148148148152E-3</v>
      </c>
      <c r="L70" s="395">
        <v>2</v>
      </c>
    </row>
    <row r="71" spans="1:18" x14ac:dyDescent="0.2">
      <c r="A71" s="221">
        <v>2</v>
      </c>
      <c r="B71" s="262">
        <v>478</v>
      </c>
      <c r="C71" s="170" t="s">
        <v>356</v>
      </c>
      <c r="D71" s="179"/>
      <c r="E71" s="118">
        <v>50.3</v>
      </c>
      <c r="F71" s="346">
        <v>60</v>
      </c>
      <c r="G71" s="118">
        <f t="shared" ref="G71:G77" si="5">E71</f>
        <v>50.3</v>
      </c>
      <c r="H71" s="383"/>
      <c r="I71" s="385"/>
      <c r="J71" s="57"/>
      <c r="K71" s="387"/>
      <c r="L71" s="395"/>
    </row>
    <row r="72" spans="1:18" x14ac:dyDescent="0.2">
      <c r="A72" s="221">
        <v>3</v>
      </c>
      <c r="B72" s="262">
        <v>470</v>
      </c>
      <c r="C72" s="170" t="s">
        <v>357</v>
      </c>
      <c r="D72" s="179"/>
      <c r="E72" s="321">
        <v>31</v>
      </c>
      <c r="F72" s="349"/>
      <c r="G72" s="118">
        <f t="shared" si="5"/>
        <v>31</v>
      </c>
      <c r="H72" s="383"/>
      <c r="I72" s="385"/>
      <c r="J72" s="57"/>
      <c r="K72" s="387"/>
      <c r="L72" s="395"/>
    </row>
    <row r="73" spans="1:18" x14ac:dyDescent="0.2">
      <c r="A73" s="221">
        <v>4</v>
      </c>
      <c r="B73" s="262">
        <v>462</v>
      </c>
      <c r="C73" s="170" t="s">
        <v>358</v>
      </c>
      <c r="D73" s="179"/>
      <c r="E73" s="118">
        <v>37.799999999999997</v>
      </c>
      <c r="F73" s="346">
        <v>35</v>
      </c>
      <c r="G73" s="118">
        <f t="shared" si="5"/>
        <v>37.799999999999997</v>
      </c>
      <c r="H73" s="383"/>
      <c r="I73" s="385"/>
      <c r="J73" s="57"/>
      <c r="K73" s="387"/>
      <c r="L73" s="395"/>
    </row>
    <row r="74" spans="1:18" x14ac:dyDescent="0.2">
      <c r="A74" s="221">
        <v>5</v>
      </c>
      <c r="B74" s="262">
        <v>466</v>
      </c>
      <c r="C74" s="170" t="s">
        <v>359</v>
      </c>
      <c r="D74" s="179"/>
      <c r="E74" s="118">
        <v>33.200000000000003</v>
      </c>
      <c r="F74" s="346">
        <v>26</v>
      </c>
      <c r="G74" s="118">
        <f t="shared" si="5"/>
        <v>33.200000000000003</v>
      </c>
      <c r="H74" s="383"/>
      <c r="I74" s="385"/>
      <c r="J74" s="57"/>
      <c r="K74" s="387"/>
      <c r="L74" s="395"/>
      <c r="N74" s="104">
        <f>F70+F71+F73+F74+F75+F76+F77</f>
        <v>252</v>
      </c>
      <c r="R74" s="117">
        <f>G70+G71+G72+G73+G74+G76+G77</f>
        <v>265.39999999999998</v>
      </c>
    </row>
    <row r="75" spans="1:18" x14ac:dyDescent="0.2">
      <c r="A75" s="221">
        <v>6</v>
      </c>
      <c r="B75" s="262">
        <v>468</v>
      </c>
      <c r="C75" s="170" t="s">
        <v>360</v>
      </c>
      <c r="D75" s="179"/>
      <c r="E75" s="118">
        <v>33</v>
      </c>
      <c r="F75" s="346">
        <v>26</v>
      </c>
      <c r="G75" s="118">
        <f t="shared" si="5"/>
        <v>33</v>
      </c>
      <c r="H75" s="383"/>
      <c r="I75" s="385"/>
      <c r="J75" s="57"/>
      <c r="K75" s="387"/>
      <c r="L75" s="395"/>
    </row>
    <row r="76" spans="1:18" x14ac:dyDescent="0.2">
      <c r="A76" s="221">
        <v>7</v>
      </c>
      <c r="B76" s="262">
        <v>467</v>
      </c>
      <c r="C76" s="170" t="s">
        <v>361</v>
      </c>
      <c r="D76" s="179"/>
      <c r="E76" s="118">
        <v>39.5</v>
      </c>
      <c r="F76" s="346">
        <v>39</v>
      </c>
      <c r="G76" s="118">
        <f t="shared" si="5"/>
        <v>39.5</v>
      </c>
      <c r="H76" s="383"/>
      <c r="I76" s="385"/>
      <c r="J76" s="57"/>
      <c r="K76" s="387"/>
      <c r="L76" s="395"/>
    </row>
    <row r="77" spans="1:18" ht="18.75" thickBot="1" x14ac:dyDescent="0.25">
      <c r="A77" s="222">
        <v>8</v>
      </c>
      <c r="B77" s="264">
        <v>460</v>
      </c>
      <c r="C77" s="206" t="s">
        <v>362</v>
      </c>
      <c r="D77" s="228"/>
      <c r="E77" s="208">
        <v>38.200000000000003</v>
      </c>
      <c r="F77" s="350">
        <v>36</v>
      </c>
      <c r="G77" s="208">
        <f t="shared" si="5"/>
        <v>38.200000000000003</v>
      </c>
      <c r="H77" s="384"/>
      <c r="I77" s="386"/>
      <c r="J77" s="210"/>
      <c r="K77" s="388"/>
      <c r="L77" s="396"/>
    </row>
    <row r="78" spans="1:18" ht="20.25" x14ac:dyDescent="0.2">
      <c r="A78" s="110"/>
      <c r="B78" s="266" t="s">
        <v>154</v>
      </c>
      <c r="C78" s="182" t="s">
        <v>97</v>
      </c>
      <c r="D78" s="79"/>
      <c r="E78" s="40"/>
      <c r="F78" s="352"/>
      <c r="G78" s="40"/>
      <c r="H78" s="40"/>
      <c r="I78" s="40"/>
      <c r="J78" s="89"/>
      <c r="K78" s="89"/>
      <c r="L78" s="111"/>
    </row>
    <row r="79" spans="1:18" x14ac:dyDescent="0.2">
      <c r="A79" s="221">
        <v>1</v>
      </c>
      <c r="B79" s="262">
        <v>407</v>
      </c>
      <c r="C79" s="113" t="s">
        <v>280</v>
      </c>
      <c r="D79" s="183"/>
      <c r="E79" s="321">
        <v>29.3</v>
      </c>
      <c r="F79" s="349"/>
      <c r="G79" s="118">
        <f>E79</f>
        <v>29.3</v>
      </c>
      <c r="H79" s="383"/>
      <c r="I79" s="385">
        <f>SUM(F79:F86)</f>
        <v>204</v>
      </c>
      <c r="J79" s="57"/>
      <c r="K79" s="387">
        <v>2.9861111111111113E-3</v>
      </c>
      <c r="L79" s="389">
        <v>7</v>
      </c>
    </row>
    <row r="80" spans="1:18" x14ac:dyDescent="0.2">
      <c r="A80" s="221">
        <v>2</v>
      </c>
      <c r="B80" s="262">
        <v>275</v>
      </c>
      <c r="C80" s="113" t="s">
        <v>278</v>
      </c>
      <c r="D80" s="183"/>
      <c r="E80" s="118">
        <v>35.1</v>
      </c>
      <c r="F80" s="346">
        <v>30</v>
      </c>
      <c r="G80" s="118">
        <f t="shared" ref="G80:G86" si="6">E80</f>
        <v>35.1</v>
      </c>
      <c r="H80" s="383"/>
      <c r="I80" s="385"/>
      <c r="J80" s="57"/>
      <c r="K80" s="387"/>
      <c r="L80" s="389"/>
    </row>
    <row r="81" spans="1:15" x14ac:dyDescent="0.2">
      <c r="A81" s="221">
        <v>3</v>
      </c>
      <c r="B81" s="262">
        <v>215</v>
      </c>
      <c r="C81" s="113" t="s">
        <v>279</v>
      </c>
      <c r="D81" s="183"/>
      <c r="E81" s="118">
        <v>34.299999999999997</v>
      </c>
      <c r="F81" s="346">
        <v>28</v>
      </c>
      <c r="G81" s="118">
        <f t="shared" si="6"/>
        <v>34.299999999999997</v>
      </c>
      <c r="H81" s="383"/>
      <c r="I81" s="385"/>
      <c r="J81" s="57"/>
      <c r="K81" s="387"/>
      <c r="L81" s="389"/>
    </row>
    <row r="82" spans="1:15" x14ac:dyDescent="0.2">
      <c r="A82" s="221">
        <v>4</v>
      </c>
      <c r="B82" s="262">
        <v>206</v>
      </c>
      <c r="C82" s="113" t="s">
        <v>281</v>
      </c>
      <c r="D82" s="183"/>
      <c r="E82" s="118">
        <v>29.2</v>
      </c>
      <c r="F82" s="346">
        <v>18</v>
      </c>
      <c r="G82" s="118">
        <f t="shared" si="6"/>
        <v>29.2</v>
      </c>
      <c r="H82" s="383"/>
      <c r="I82" s="385"/>
      <c r="J82" s="57"/>
      <c r="K82" s="387"/>
      <c r="L82" s="389"/>
    </row>
    <row r="83" spans="1:15" x14ac:dyDescent="0.2">
      <c r="A83" s="221">
        <v>5</v>
      </c>
      <c r="B83" s="262">
        <v>211</v>
      </c>
      <c r="C83" s="113" t="s">
        <v>282</v>
      </c>
      <c r="D83" s="183"/>
      <c r="E83" s="118">
        <v>35.5</v>
      </c>
      <c r="F83" s="346">
        <v>31</v>
      </c>
      <c r="G83" s="118">
        <f t="shared" si="6"/>
        <v>35.5</v>
      </c>
      <c r="H83" s="383"/>
      <c r="I83" s="385"/>
      <c r="J83" s="57"/>
      <c r="K83" s="387"/>
      <c r="L83" s="389"/>
      <c r="N83" s="104">
        <f>F80+F81+F82+F83+F84+F85+F86</f>
        <v>204</v>
      </c>
    </row>
    <row r="84" spans="1:15" x14ac:dyDescent="0.2">
      <c r="A84" s="221">
        <v>6</v>
      </c>
      <c r="B84" s="262">
        <v>237</v>
      </c>
      <c r="C84" s="113" t="s">
        <v>283</v>
      </c>
      <c r="D84" s="183"/>
      <c r="E84" s="118">
        <v>36.299999999999997</v>
      </c>
      <c r="F84" s="346">
        <v>32</v>
      </c>
      <c r="G84" s="118">
        <f t="shared" si="6"/>
        <v>36.299999999999997</v>
      </c>
      <c r="H84" s="383"/>
      <c r="I84" s="385"/>
      <c r="J84" s="57"/>
      <c r="K84" s="387"/>
      <c r="L84" s="389"/>
    </row>
    <row r="85" spans="1:15" x14ac:dyDescent="0.2">
      <c r="A85" s="221">
        <v>7</v>
      </c>
      <c r="B85" s="262">
        <v>244</v>
      </c>
      <c r="C85" s="193" t="s">
        <v>384</v>
      </c>
      <c r="D85" s="183"/>
      <c r="E85" s="118">
        <v>38.299999999999997</v>
      </c>
      <c r="F85" s="346">
        <v>36</v>
      </c>
      <c r="G85" s="118">
        <f t="shared" si="6"/>
        <v>38.299999999999997</v>
      </c>
      <c r="H85" s="383"/>
      <c r="I85" s="385"/>
      <c r="J85" s="57"/>
      <c r="K85" s="387"/>
      <c r="L85" s="389"/>
    </row>
    <row r="86" spans="1:15" ht="18.75" thickBot="1" x14ac:dyDescent="0.25">
      <c r="A86" s="254">
        <v>8</v>
      </c>
      <c r="B86" s="269">
        <v>226</v>
      </c>
      <c r="C86" s="246" t="s">
        <v>385</v>
      </c>
      <c r="D86" s="247"/>
      <c r="E86" s="239">
        <v>34.799999999999997</v>
      </c>
      <c r="F86" s="353">
        <v>29</v>
      </c>
      <c r="G86" s="239">
        <f t="shared" si="6"/>
        <v>34.799999999999997</v>
      </c>
      <c r="H86" s="377"/>
      <c r="I86" s="380"/>
      <c r="J86" s="240"/>
      <c r="K86" s="393"/>
      <c r="L86" s="371"/>
      <c r="O86" s="187"/>
    </row>
    <row r="87" spans="1:15" ht="20.25" x14ac:dyDescent="0.2">
      <c r="A87" s="215"/>
      <c r="B87" s="261" t="s">
        <v>155</v>
      </c>
      <c r="C87" s="248" t="s">
        <v>98</v>
      </c>
      <c r="D87" s="217"/>
      <c r="E87" s="218"/>
      <c r="F87" s="348"/>
      <c r="G87" s="218"/>
      <c r="H87" s="218"/>
      <c r="I87" s="218"/>
      <c r="J87" s="219"/>
      <c r="K87" s="219"/>
      <c r="L87" s="220"/>
      <c r="O87" s="187"/>
    </row>
    <row r="88" spans="1:15" x14ac:dyDescent="0.2">
      <c r="A88" s="221">
        <v>1</v>
      </c>
      <c r="B88" s="262">
        <v>107</v>
      </c>
      <c r="C88" s="113" t="s">
        <v>284</v>
      </c>
      <c r="D88" s="183"/>
      <c r="E88" s="118">
        <v>37.1</v>
      </c>
      <c r="F88" s="346">
        <v>34</v>
      </c>
      <c r="G88" s="118">
        <f>E88</f>
        <v>37.1</v>
      </c>
      <c r="H88" s="383"/>
      <c r="I88" s="385">
        <f>SUM(F88:F95)</f>
        <v>171</v>
      </c>
      <c r="J88" s="57"/>
      <c r="K88" s="387">
        <v>3.5879629629629629E-3</v>
      </c>
      <c r="L88" s="389">
        <v>17</v>
      </c>
    </row>
    <row r="89" spans="1:15" x14ac:dyDescent="0.2">
      <c r="A89" s="221">
        <v>2</v>
      </c>
      <c r="B89" s="262">
        <v>106</v>
      </c>
      <c r="C89" s="113" t="s">
        <v>285</v>
      </c>
      <c r="D89" s="183"/>
      <c r="E89" s="118">
        <v>33.4</v>
      </c>
      <c r="F89" s="346">
        <v>26</v>
      </c>
      <c r="G89" s="118">
        <f t="shared" ref="G89:G92" si="7">E89</f>
        <v>33.4</v>
      </c>
      <c r="H89" s="383"/>
      <c r="I89" s="385"/>
      <c r="J89" s="57"/>
      <c r="K89" s="387"/>
      <c r="L89" s="389"/>
    </row>
    <row r="90" spans="1:15" x14ac:dyDescent="0.2">
      <c r="A90" s="221">
        <v>3</v>
      </c>
      <c r="B90" s="262">
        <v>105</v>
      </c>
      <c r="C90" s="113" t="s">
        <v>286</v>
      </c>
      <c r="D90" s="183"/>
      <c r="E90" s="118">
        <v>36.799999999999997</v>
      </c>
      <c r="F90" s="346">
        <v>33</v>
      </c>
      <c r="G90" s="118">
        <f t="shared" si="7"/>
        <v>36.799999999999997</v>
      </c>
      <c r="H90" s="383"/>
      <c r="I90" s="385"/>
      <c r="J90" s="57"/>
      <c r="K90" s="387"/>
      <c r="L90" s="389"/>
    </row>
    <row r="91" spans="1:15" x14ac:dyDescent="0.2">
      <c r="A91" s="221">
        <v>4</v>
      </c>
      <c r="B91" s="262">
        <v>96</v>
      </c>
      <c r="C91" s="113" t="s">
        <v>287</v>
      </c>
      <c r="D91" s="183"/>
      <c r="E91" s="118">
        <v>27.4</v>
      </c>
      <c r="F91" s="346">
        <v>14</v>
      </c>
      <c r="G91" s="118">
        <f t="shared" si="7"/>
        <v>27.4</v>
      </c>
      <c r="H91" s="383"/>
      <c r="I91" s="385"/>
      <c r="J91" s="57"/>
      <c r="K91" s="387"/>
      <c r="L91" s="389"/>
    </row>
    <row r="92" spans="1:15" x14ac:dyDescent="0.2">
      <c r="A92" s="221">
        <v>5</v>
      </c>
      <c r="B92" s="262">
        <v>168</v>
      </c>
      <c r="C92" s="113" t="s">
        <v>288</v>
      </c>
      <c r="D92" s="183"/>
      <c r="E92" s="118">
        <v>34.700000000000003</v>
      </c>
      <c r="F92" s="346">
        <v>29</v>
      </c>
      <c r="G92" s="118">
        <f t="shared" si="7"/>
        <v>34.700000000000003</v>
      </c>
      <c r="H92" s="383"/>
      <c r="I92" s="385"/>
      <c r="J92" s="57"/>
      <c r="K92" s="387"/>
      <c r="L92" s="389"/>
      <c r="N92" s="104">
        <f>F88+F89+F90+F91+F92+F94+F95</f>
        <v>171</v>
      </c>
    </row>
    <row r="93" spans="1:15" x14ac:dyDescent="0.2">
      <c r="A93" s="221">
        <v>6</v>
      </c>
      <c r="B93" s="262">
        <v>167</v>
      </c>
      <c r="C93" s="113" t="s">
        <v>289</v>
      </c>
      <c r="D93" s="183"/>
      <c r="E93" s="321">
        <v>22.7</v>
      </c>
      <c r="F93" s="349"/>
      <c r="G93" s="118">
        <f>E93</f>
        <v>22.7</v>
      </c>
      <c r="H93" s="383"/>
      <c r="I93" s="385"/>
      <c r="J93" s="57"/>
      <c r="K93" s="387"/>
      <c r="L93" s="389"/>
    </row>
    <row r="94" spans="1:15" x14ac:dyDescent="0.2">
      <c r="A94" s="221">
        <v>7</v>
      </c>
      <c r="B94" s="262">
        <v>137</v>
      </c>
      <c r="C94" s="113" t="s">
        <v>290</v>
      </c>
      <c r="D94" s="183"/>
      <c r="E94" s="118">
        <v>28.6</v>
      </c>
      <c r="F94" s="346">
        <v>17</v>
      </c>
      <c r="G94" s="118">
        <f>E94</f>
        <v>28.6</v>
      </c>
      <c r="H94" s="383"/>
      <c r="I94" s="385"/>
      <c r="J94" s="57"/>
      <c r="K94" s="387"/>
      <c r="L94" s="389"/>
    </row>
    <row r="95" spans="1:15" ht="18.75" thickBot="1" x14ac:dyDescent="0.25">
      <c r="A95" s="222">
        <v>8</v>
      </c>
      <c r="B95" s="264">
        <v>108</v>
      </c>
      <c r="C95" s="249" t="s">
        <v>291</v>
      </c>
      <c r="D95" s="250"/>
      <c r="E95" s="208">
        <v>29</v>
      </c>
      <c r="F95" s="350">
        <v>18</v>
      </c>
      <c r="G95" s="208">
        <f>E95</f>
        <v>29</v>
      </c>
      <c r="H95" s="384"/>
      <c r="I95" s="386"/>
      <c r="J95" s="210"/>
      <c r="K95" s="388"/>
      <c r="L95" s="390"/>
    </row>
    <row r="96" spans="1:15" ht="20.25" x14ac:dyDescent="0.2">
      <c r="A96" s="110"/>
      <c r="B96" s="266">
        <v>10</v>
      </c>
      <c r="C96" s="148" t="s">
        <v>99</v>
      </c>
      <c r="D96" s="79"/>
      <c r="E96" s="40"/>
      <c r="F96" s="352"/>
      <c r="G96" s="40"/>
      <c r="H96" s="40"/>
      <c r="I96" s="40"/>
      <c r="J96" s="91"/>
      <c r="K96" s="91"/>
      <c r="L96" s="112"/>
    </row>
    <row r="97" spans="1:14" x14ac:dyDescent="0.2">
      <c r="A97" s="221">
        <v>1</v>
      </c>
      <c r="B97" s="189">
        <v>191</v>
      </c>
      <c r="C97" s="172" t="s">
        <v>305</v>
      </c>
      <c r="D97" s="101"/>
      <c r="E97" s="118">
        <v>44.2</v>
      </c>
      <c r="F97" s="346">
        <v>48</v>
      </c>
      <c r="G97" s="118">
        <f>E97</f>
        <v>44.2</v>
      </c>
      <c r="H97" s="383"/>
      <c r="I97" s="385">
        <f>SUM(F97:F104)</f>
        <v>203</v>
      </c>
      <c r="J97" s="57"/>
      <c r="K97" s="387">
        <v>5.9375000000000009E-3</v>
      </c>
      <c r="L97" s="389">
        <v>8</v>
      </c>
    </row>
    <row r="98" spans="1:14" x14ac:dyDescent="0.2">
      <c r="A98" s="221">
        <v>2</v>
      </c>
      <c r="B98" s="189">
        <v>177</v>
      </c>
      <c r="C98" s="172" t="s">
        <v>306</v>
      </c>
      <c r="D98" s="101"/>
      <c r="E98" s="118">
        <v>33.4</v>
      </c>
      <c r="F98" s="346">
        <v>26</v>
      </c>
      <c r="G98" s="118">
        <f t="shared" ref="G98:G104" si="8">E98</f>
        <v>33.4</v>
      </c>
      <c r="H98" s="383"/>
      <c r="I98" s="385"/>
      <c r="J98" s="57"/>
      <c r="K98" s="387"/>
      <c r="L98" s="389"/>
    </row>
    <row r="99" spans="1:14" x14ac:dyDescent="0.2">
      <c r="A99" s="221">
        <v>3</v>
      </c>
      <c r="B99" s="189">
        <v>188</v>
      </c>
      <c r="C99" s="119" t="s">
        <v>307</v>
      </c>
      <c r="D99" s="101"/>
      <c r="E99" s="321">
        <v>21.9</v>
      </c>
      <c r="F99" s="349"/>
      <c r="G99" s="118">
        <f t="shared" si="8"/>
        <v>21.9</v>
      </c>
      <c r="H99" s="383"/>
      <c r="I99" s="385"/>
      <c r="J99" s="57"/>
      <c r="K99" s="387"/>
      <c r="L99" s="389"/>
    </row>
    <row r="100" spans="1:14" x14ac:dyDescent="0.2">
      <c r="A100" s="221">
        <v>4</v>
      </c>
      <c r="B100" s="189">
        <v>170</v>
      </c>
      <c r="C100" s="119" t="s">
        <v>312</v>
      </c>
      <c r="D100" s="101"/>
      <c r="E100" s="118">
        <v>39.700000000000003</v>
      </c>
      <c r="F100" s="346">
        <v>39</v>
      </c>
      <c r="G100" s="118">
        <f t="shared" si="8"/>
        <v>39.700000000000003</v>
      </c>
      <c r="H100" s="383"/>
      <c r="I100" s="385"/>
      <c r="J100" s="57"/>
      <c r="K100" s="387"/>
      <c r="L100" s="389"/>
      <c r="N100" s="104">
        <f>F97+F98+F100+F101+F102+F103+F104</f>
        <v>203</v>
      </c>
    </row>
    <row r="101" spans="1:14" x14ac:dyDescent="0.2">
      <c r="A101" s="221">
        <v>5</v>
      </c>
      <c r="B101" s="189">
        <v>187</v>
      </c>
      <c r="C101" s="119" t="s">
        <v>308</v>
      </c>
      <c r="D101" s="101"/>
      <c r="E101" s="118">
        <v>34.5</v>
      </c>
      <c r="F101" s="346">
        <v>29</v>
      </c>
      <c r="G101" s="118">
        <f t="shared" si="8"/>
        <v>34.5</v>
      </c>
      <c r="H101" s="383"/>
      <c r="I101" s="385"/>
      <c r="J101" s="57"/>
      <c r="K101" s="387"/>
      <c r="L101" s="389"/>
    </row>
    <row r="102" spans="1:14" x14ac:dyDescent="0.2">
      <c r="A102" s="221">
        <v>6</v>
      </c>
      <c r="B102" s="189">
        <v>127</v>
      </c>
      <c r="C102" s="119" t="s">
        <v>309</v>
      </c>
      <c r="D102" s="101"/>
      <c r="E102" s="118">
        <v>29.4</v>
      </c>
      <c r="F102" s="346">
        <v>18</v>
      </c>
      <c r="G102" s="118">
        <f t="shared" si="8"/>
        <v>29.4</v>
      </c>
      <c r="H102" s="383"/>
      <c r="I102" s="385"/>
      <c r="J102" s="57"/>
      <c r="K102" s="387"/>
      <c r="L102" s="389"/>
    </row>
    <row r="103" spans="1:14" x14ac:dyDescent="0.2">
      <c r="A103" s="221">
        <v>7</v>
      </c>
      <c r="B103" s="189">
        <v>128</v>
      </c>
      <c r="C103" s="119" t="s">
        <v>310</v>
      </c>
      <c r="D103" s="101"/>
      <c r="E103" s="118">
        <v>28.5</v>
      </c>
      <c r="F103" s="346">
        <v>17</v>
      </c>
      <c r="G103" s="118">
        <f t="shared" si="8"/>
        <v>28.5</v>
      </c>
      <c r="H103" s="383"/>
      <c r="I103" s="385"/>
      <c r="J103" s="57"/>
      <c r="K103" s="387"/>
      <c r="L103" s="389"/>
    </row>
    <row r="104" spans="1:14" ht="18.75" thickBot="1" x14ac:dyDescent="0.25">
      <c r="A104" s="254">
        <v>8</v>
      </c>
      <c r="B104" s="267">
        <v>95</v>
      </c>
      <c r="C104" s="251" t="s">
        <v>311</v>
      </c>
      <c r="D104" s="238"/>
      <c r="E104" s="239">
        <v>33</v>
      </c>
      <c r="F104" s="353">
        <v>26</v>
      </c>
      <c r="G104" s="239">
        <f t="shared" si="8"/>
        <v>33</v>
      </c>
      <c r="H104" s="377"/>
      <c r="I104" s="380"/>
      <c r="J104" s="240"/>
      <c r="K104" s="393"/>
      <c r="L104" s="371"/>
    </row>
    <row r="105" spans="1:14" ht="20.25" x14ac:dyDescent="0.2">
      <c r="A105" s="215"/>
      <c r="B105" s="261" t="s">
        <v>156</v>
      </c>
      <c r="C105" s="188" t="s">
        <v>100</v>
      </c>
      <c r="D105" s="217"/>
      <c r="E105" s="218"/>
      <c r="F105" s="348"/>
      <c r="G105" s="218"/>
      <c r="H105" s="218"/>
      <c r="I105" s="218"/>
      <c r="J105" s="219"/>
      <c r="K105" s="219"/>
      <c r="L105" s="220"/>
    </row>
    <row r="106" spans="1:14" x14ac:dyDescent="0.2">
      <c r="A106" s="221">
        <v>1</v>
      </c>
      <c r="B106" s="189">
        <v>174</v>
      </c>
      <c r="C106" s="168" t="s">
        <v>349</v>
      </c>
      <c r="D106" s="101"/>
      <c r="E106" s="118">
        <v>42.8</v>
      </c>
      <c r="F106" s="346">
        <v>45</v>
      </c>
      <c r="G106" s="118">
        <f>E106</f>
        <v>42.8</v>
      </c>
      <c r="H106" s="383"/>
      <c r="I106" s="385">
        <f>SUM(F106:F113)</f>
        <v>237</v>
      </c>
      <c r="J106" s="57"/>
      <c r="K106" s="387"/>
      <c r="L106" s="389">
        <v>4</v>
      </c>
    </row>
    <row r="107" spans="1:14" x14ac:dyDescent="0.2">
      <c r="A107" s="221">
        <v>2</v>
      </c>
      <c r="B107" s="189">
        <v>173</v>
      </c>
      <c r="C107" s="168" t="s">
        <v>350</v>
      </c>
      <c r="D107" s="101"/>
      <c r="E107" s="118">
        <v>35.700000000000003</v>
      </c>
      <c r="F107" s="346">
        <v>31</v>
      </c>
      <c r="G107" s="118">
        <f t="shared" ref="G107:G113" si="9">E107</f>
        <v>35.700000000000003</v>
      </c>
      <c r="H107" s="383"/>
      <c r="I107" s="385"/>
      <c r="J107" s="57"/>
      <c r="K107" s="387"/>
      <c r="L107" s="389"/>
    </row>
    <row r="108" spans="1:14" x14ac:dyDescent="0.2">
      <c r="A108" s="221">
        <v>3</v>
      </c>
      <c r="B108" s="189">
        <v>161</v>
      </c>
      <c r="C108" s="168" t="s">
        <v>108</v>
      </c>
      <c r="D108" s="101"/>
      <c r="E108" s="321">
        <v>18.7</v>
      </c>
      <c r="F108" s="349"/>
      <c r="G108" s="118">
        <f t="shared" si="9"/>
        <v>18.7</v>
      </c>
      <c r="H108" s="383"/>
      <c r="I108" s="385"/>
      <c r="J108" s="57"/>
      <c r="K108" s="387"/>
      <c r="L108" s="389"/>
    </row>
    <row r="109" spans="1:14" x14ac:dyDescent="0.2">
      <c r="A109" s="221">
        <v>4</v>
      </c>
      <c r="B109" s="189">
        <v>194</v>
      </c>
      <c r="C109" s="168" t="s">
        <v>122</v>
      </c>
      <c r="D109" s="101"/>
      <c r="E109" s="118">
        <v>45.3</v>
      </c>
      <c r="F109" s="346">
        <v>50</v>
      </c>
      <c r="G109" s="118">
        <f t="shared" si="9"/>
        <v>45.3</v>
      </c>
      <c r="H109" s="383"/>
      <c r="I109" s="385"/>
      <c r="J109" s="57"/>
      <c r="K109" s="387"/>
      <c r="L109" s="389"/>
    </row>
    <row r="110" spans="1:14" x14ac:dyDescent="0.2">
      <c r="A110" s="221">
        <v>5</v>
      </c>
      <c r="B110" s="189">
        <v>195</v>
      </c>
      <c r="C110" s="168" t="s">
        <v>351</v>
      </c>
      <c r="D110" s="101"/>
      <c r="E110" s="118">
        <v>25.9</v>
      </c>
      <c r="F110" s="346">
        <v>11</v>
      </c>
      <c r="G110" s="118">
        <f t="shared" si="9"/>
        <v>25.9</v>
      </c>
      <c r="H110" s="383"/>
      <c r="I110" s="385"/>
      <c r="J110" s="57"/>
      <c r="K110" s="387"/>
      <c r="L110" s="389"/>
      <c r="N110" s="104">
        <f>F106+F107+F109+F110+F111+F112+F113</f>
        <v>237</v>
      </c>
    </row>
    <row r="111" spans="1:14" x14ac:dyDescent="0.2">
      <c r="A111" s="221">
        <v>6</v>
      </c>
      <c r="B111" s="189">
        <v>136</v>
      </c>
      <c r="C111" s="168" t="s">
        <v>352</v>
      </c>
      <c r="D111" s="101"/>
      <c r="E111" s="118">
        <v>30.7</v>
      </c>
      <c r="F111" s="346">
        <v>31</v>
      </c>
      <c r="G111" s="118">
        <f t="shared" si="9"/>
        <v>30.7</v>
      </c>
      <c r="H111" s="383"/>
      <c r="I111" s="385"/>
      <c r="J111" s="57"/>
      <c r="K111" s="387"/>
      <c r="L111" s="389"/>
    </row>
    <row r="112" spans="1:14" x14ac:dyDescent="0.2">
      <c r="A112" s="221">
        <v>7</v>
      </c>
      <c r="B112" s="189">
        <v>155</v>
      </c>
      <c r="C112" s="168" t="s">
        <v>353</v>
      </c>
      <c r="D112" s="101"/>
      <c r="E112" s="118">
        <v>36.5</v>
      </c>
      <c r="F112" s="346">
        <v>32</v>
      </c>
      <c r="G112" s="118">
        <f t="shared" si="9"/>
        <v>36.5</v>
      </c>
      <c r="H112" s="383"/>
      <c r="I112" s="385"/>
      <c r="J112" s="57"/>
      <c r="K112" s="387"/>
      <c r="L112" s="389"/>
    </row>
    <row r="113" spans="1:16" ht="18.75" thickBot="1" x14ac:dyDescent="0.25">
      <c r="A113" s="222">
        <v>8</v>
      </c>
      <c r="B113" s="263">
        <v>145</v>
      </c>
      <c r="C113" s="206" t="s">
        <v>354</v>
      </c>
      <c r="D113" s="252"/>
      <c r="E113" s="208">
        <v>38.799999999999997</v>
      </c>
      <c r="F113" s="350">
        <v>37</v>
      </c>
      <c r="G113" s="208">
        <f t="shared" si="9"/>
        <v>38.799999999999997</v>
      </c>
      <c r="H113" s="384"/>
      <c r="I113" s="386"/>
      <c r="J113" s="210"/>
      <c r="K113" s="388"/>
      <c r="L113" s="390"/>
    </row>
    <row r="114" spans="1:16" ht="20.25" x14ac:dyDescent="0.25">
      <c r="A114" s="110"/>
      <c r="B114" s="266" t="s">
        <v>157</v>
      </c>
      <c r="C114" s="147" t="s">
        <v>101</v>
      </c>
      <c r="D114" s="79"/>
      <c r="E114" s="40"/>
      <c r="F114" s="352"/>
      <c r="G114" s="40"/>
      <c r="H114" s="40"/>
      <c r="I114" s="40"/>
      <c r="J114" s="89"/>
      <c r="K114" s="89"/>
      <c r="L114" s="111"/>
    </row>
    <row r="115" spans="1:16" x14ac:dyDescent="0.2">
      <c r="A115" s="221">
        <v>1</v>
      </c>
      <c r="B115" s="189">
        <v>441</v>
      </c>
      <c r="C115" s="168" t="s">
        <v>328</v>
      </c>
      <c r="D115" s="101"/>
      <c r="E115" s="118">
        <v>32.700000000000003</v>
      </c>
      <c r="F115" s="346">
        <v>34</v>
      </c>
      <c r="G115" s="118">
        <f>E115</f>
        <v>32.700000000000003</v>
      </c>
      <c r="H115" s="383"/>
      <c r="I115" s="385">
        <f>SUM(F115:F122)</f>
        <v>174</v>
      </c>
      <c r="J115" s="57"/>
      <c r="K115" s="387">
        <v>5.2314814814814819E-3</v>
      </c>
      <c r="L115" s="389">
        <v>13</v>
      </c>
    </row>
    <row r="116" spans="1:16" x14ac:dyDescent="0.2">
      <c r="A116" s="221">
        <v>2</v>
      </c>
      <c r="B116" s="189">
        <v>442</v>
      </c>
      <c r="C116" s="168" t="s">
        <v>329</v>
      </c>
      <c r="D116" s="101"/>
      <c r="E116" s="118">
        <v>32.799999999999997</v>
      </c>
      <c r="F116" s="346">
        <v>25</v>
      </c>
      <c r="G116" s="118">
        <f t="shared" ref="G116:G122" si="10">E116</f>
        <v>32.799999999999997</v>
      </c>
      <c r="H116" s="383"/>
      <c r="I116" s="385"/>
      <c r="J116" s="57"/>
      <c r="K116" s="387"/>
      <c r="L116" s="389"/>
    </row>
    <row r="117" spans="1:16" x14ac:dyDescent="0.2">
      <c r="A117" s="221">
        <v>3</v>
      </c>
      <c r="B117" s="189">
        <v>443</v>
      </c>
      <c r="C117" s="168" t="s">
        <v>330</v>
      </c>
      <c r="D117" s="101"/>
      <c r="E117" s="118">
        <v>33.200000000000003</v>
      </c>
      <c r="F117" s="346">
        <v>26</v>
      </c>
      <c r="G117" s="118">
        <f t="shared" si="10"/>
        <v>33.200000000000003</v>
      </c>
      <c r="H117" s="383"/>
      <c r="I117" s="385"/>
      <c r="J117" s="57"/>
      <c r="K117" s="387"/>
      <c r="L117" s="389"/>
    </row>
    <row r="118" spans="1:16" x14ac:dyDescent="0.2">
      <c r="A118" s="221">
        <v>4</v>
      </c>
      <c r="B118" s="189">
        <v>439</v>
      </c>
      <c r="C118" s="168" t="s">
        <v>331</v>
      </c>
      <c r="D118" s="101"/>
      <c r="E118" s="118">
        <v>24.8</v>
      </c>
      <c r="F118" s="346">
        <v>9</v>
      </c>
      <c r="G118" s="118">
        <f t="shared" si="10"/>
        <v>24.8</v>
      </c>
      <c r="H118" s="383"/>
      <c r="I118" s="385"/>
      <c r="J118" s="57"/>
      <c r="K118" s="387"/>
      <c r="L118" s="389"/>
    </row>
    <row r="119" spans="1:16" x14ac:dyDescent="0.2">
      <c r="A119" s="221">
        <v>5</v>
      </c>
      <c r="B119" s="189">
        <v>404</v>
      </c>
      <c r="C119" s="168" t="s">
        <v>332</v>
      </c>
      <c r="D119" s="101"/>
      <c r="E119" s="118">
        <v>30.1</v>
      </c>
      <c r="F119" s="346">
        <v>20</v>
      </c>
      <c r="G119" s="118">
        <f t="shared" si="10"/>
        <v>30.1</v>
      </c>
      <c r="H119" s="383"/>
      <c r="I119" s="385"/>
      <c r="J119" s="57"/>
      <c r="K119" s="387"/>
      <c r="L119" s="389"/>
      <c r="N119" s="104">
        <f>F115+F116+F117+F118+F119+F120+F122</f>
        <v>174</v>
      </c>
    </row>
    <row r="120" spans="1:16" x14ac:dyDescent="0.2">
      <c r="A120" s="221">
        <v>6</v>
      </c>
      <c r="B120" s="189">
        <v>405</v>
      </c>
      <c r="C120" s="168" t="s">
        <v>333</v>
      </c>
      <c r="D120" s="101"/>
      <c r="E120" s="118">
        <v>37</v>
      </c>
      <c r="F120" s="346">
        <v>34</v>
      </c>
      <c r="G120" s="118">
        <f t="shared" si="10"/>
        <v>37</v>
      </c>
      <c r="H120" s="383"/>
      <c r="I120" s="385"/>
      <c r="J120" s="57"/>
      <c r="K120" s="387"/>
      <c r="L120" s="389"/>
      <c r="P120" s="156" t="s">
        <v>124</v>
      </c>
    </row>
    <row r="121" spans="1:16" x14ac:dyDescent="0.2">
      <c r="A121" s="221">
        <v>7</v>
      </c>
      <c r="B121" s="189">
        <v>406</v>
      </c>
      <c r="C121" s="168" t="s">
        <v>334</v>
      </c>
      <c r="D121" s="101"/>
      <c r="E121" s="321">
        <v>23.8</v>
      </c>
      <c r="F121" s="349"/>
      <c r="G121" s="118">
        <f t="shared" si="10"/>
        <v>23.8</v>
      </c>
      <c r="H121" s="383"/>
      <c r="I121" s="385"/>
      <c r="J121" s="57"/>
      <c r="K121" s="387"/>
      <c r="L121" s="389"/>
    </row>
    <row r="122" spans="1:16" ht="18.75" thickBot="1" x14ac:dyDescent="0.25">
      <c r="A122" s="254">
        <v>8</v>
      </c>
      <c r="B122" s="267">
        <v>409</v>
      </c>
      <c r="C122" s="270" t="s">
        <v>123</v>
      </c>
      <c r="D122" s="238"/>
      <c r="E122" s="239">
        <v>33</v>
      </c>
      <c r="F122" s="353">
        <v>26</v>
      </c>
      <c r="G122" s="239">
        <f t="shared" si="10"/>
        <v>33</v>
      </c>
      <c r="H122" s="377"/>
      <c r="I122" s="380"/>
      <c r="J122" s="240"/>
      <c r="K122" s="393"/>
      <c r="L122" s="371"/>
    </row>
    <row r="123" spans="1:16" ht="20.25" x14ac:dyDescent="0.25">
      <c r="A123" s="215"/>
      <c r="B123" s="261" t="s">
        <v>158</v>
      </c>
      <c r="C123" s="224" t="s">
        <v>102</v>
      </c>
      <c r="D123" s="217"/>
      <c r="E123" s="218"/>
      <c r="F123" s="348"/>
      <c r="G123" s="218"/>
      <c r="H123" s="218"/>
      <c r="I123" s="218"/>
      <c r="J123" s="219"/>
      <c r="K123" s="219"/>
      <c r="L123" s="220"/>
    </row>
    <row r="124" spans="1:16" x14ac:dyDescent="0.2">
      <c r="A124" s="221">
        <v>1</v>
      </c>
      <c r="B124" s="189">
        <v>102</v>
      </c>
      <c r="C124" s="168" t="s">
        <v>125</v>
      </c>
      <c r="D124" s="173"/>
      <c r="E124" s="321">
        <v>21.6</v>
      </c>
      <c r="F124" s="349"/>
      <c r="G124" s="118">
        <f>E124</f>
        <v>21.6</v>
      </c>
      <c r="H124" s="383"/>
      <c r="I124" s="385">
        <f>SUM(F124:F131)</f>
        <v>158</v>
      </c>
      <c r="J124" s="57"/>
      <c r="K124" s="387">
        <v>6.9328703703703696E-3</v>
      </c>
      <c r="L124" s="389">
        <v>19</v>
      </c>
    </row>
    <row r="125" spans="1:16" x14ac:dyDescent="0.2">
      <c r="A125" s="221">
        <v>2</v>
      </c>
      <c r="B125" s="189">
        <v>28</v>
      </c>
      <c r="C125" s="168" t="s">
        <v>299</v>
      </c>
      <c r="D125" s="174"/>
      <c r="E125" s="118">
        <v>39.700000000000003</v>
      </c>
      <c r="F125" s="346">
        <v>39</v>
      </c>
      <c r="G125" s="118">
        <f t="shared" ref="G125:G131" si="11">E125</f>
        <v>39.700000000000003</v>
      </c>
      <c r="H125" s="383"/>
      <c r="I125" s="385"/>
      <c r="J125" s="57"/>
      <c r="K125" s="387"/>
      <c r="L125" s="389"/>
    </row>
    <row r="126" spans="1:16" x14ac:dyDescent="0.2">
      <c r="A126" s="221">
        <v>3</v>
      </c>
      <c r="B126" s="189">
        <v>93</v>
      </c>
      <c r="C126" s="168" t="s">
        <v>300</v>
      </c>
      <c r="D126" s="173"/>
      <c r="E126" s="118">
        <v>30.1</v>
      </c>
      <c r="F126" s="346">
        <v>20</v>
      </c>
      <c r="G126" s="118">
        <f t="shared" si="11"/>
        <v>30.1</v>
      </c>
      <c r="H126" s="383"/>
      <c r="I126" s="385"/>
      <c r="J126" s="57"/>
      <c r="K126" s="387"/>
      <c r="L126" s="389"/>
    </row>
    <row r="127" spans="1:16" x14ac:dyDescent="0.2">
      <c r="A127" s="221">
        <v>4</v>
      </c>
      <c r="B127" s="189">
        <v>114</v>
      </c>
      <c r="C127" s="168" t="s">
        <v>301</v>
      </c>
      <c r="D127" s="173"/>
      <c r="E127" s="118">
        <v>38.700000000000003</v>
      </c>
      <c r="F127" s="346">
        <v>37</v>
      </c>
      <c r="G127" s="118">
        <f t="shared" si="11"/>
        <v>38.700000000000003</v>
      </c>
      <c r="H127" s="383"/>
      <c r="I127" s="385"/>
      <c r="J127" s="57"/>
      <c r="K127" s="387"/>
      <c r="L127" s="389"/>
    </row>
    <row r="128" spans="1:16" x14ac:dyDescent="0.2">
      <c r="A128" s="221">
        <v>5</v>
      </c>
      <c r="B128" s="189">
        <v>40</v>
      </c>
      <c r="C128" s="168" t="s">
        <v>126</v>
      </c>
      <c r="D128" s="173"/>
      <c r="E128" s="118">
        <v>28.6</v>
      </c>
      <c r="F128" s="346">
        <v>17</v>
      </c>
      <c r="G128" s="118">
        <f t="shared" si="11"/>
        <v>28.6</v>
      </c>
      <c r="H128" s="383"/>
      <c r="I128" s="385"/>
      <c r="J128" s="57"/>
      <c r="K128" s="387"/>
      <c r="L128" s="389"/>
      <c r="N128" s="104">
        <f>F125+F126+F127+F128+F129+F130+F131</f>
        <v>158</v>
      </c>
    </row>
    <row r="129" spans="1:14" x14ac:dyDescent="0.2">
      <c r="A129" s="221">
        <v>6</v>
      </c>
      <c r="B129" s="189">
        <v>104</v>
      </c>
      <c r="C129" s="170" t="s">
        <v>302</v>
      </c>
      <c r="D129" s="173"/>
      <c r="E129" s="118">
        <v>25.8</v>
      </c>
      <c r="F129" s="346">
        <v>11</v>
      </c>
      <c r="G129" s="118">
        <f t="shared" si="11"/>
        <v>25.8</v>
      </c>
      <c r="H129" s="383"/>
      <c r="I129" s="385"/>
      <c r="J129" s="57"/>
      <c r="K129" s="387"/>
      <c r="L129" s="389"/>
    </row>
    <row r="130" spans="1:14" x14ac:dyDescent="0.2">
      <c r="A130" s="221">
        <v>7</v>
      </c>
      <c r="B130" s="189">
        <v>41</v>
      </c>
      <c r="C130" s="170" t="s">
        <v>303</v>
      </c>
      <c r="D130" s="173"/>
      <c r="E130" s="118">
        <v>26.8</v>
      </c>
      <c r="F130" s="346">
        <v>13</v>
      </c>
      <c r="G130" s="118">
        <f t="shared" si="11"/>
        <v>26.8</v>
      </c>
      <c r="H130" s="383"/>
      <c r="I130" s="385"/>
      <c r="J130" s="57"/>
      <c r="K130" s="387"/>
      <c r="L130" s="389"/>
    </row>
    <row r="131" spans="1:14" ht="18.75" thickBot="1" x14ac:dyDescent="0.25">
      <c r="A131" s="222">
        <v>8</v>
      </c>
      <c r="B131" s="263">
        <v>42</v>
      </c>
      <c r="C131" s="206" t="s">
        <v>304</v>
      </c>
      <c r="D131" s="271"/>
      <c r="E131" s="208">
        <v>30.7</v>
      </c>
      <c r="F131" s="350">
        <v>21</v>
      </c>
      <c r="G131" s="208">
        <f t="shared" si="11"/>
        <v>30.7</v>
      </c>
      <c r="H131" s="384"/>
      <c r="I131" s="386"/>
      <c r="J131" s="210"/>
      <c r="K131" s="388"/>
      <c r="L131" s="390"/>
    </row>
    <row r="132" spans="1:14" ht="20.25" x14ac:dyDescent="0.25">
      <c r="A132" s="110"/>
      <c r="B132" s="266" t="s">
        <v>159</v>
      </c>
      <c r="C132" s="147" t="s">
        <v>103</v>
      </c>
      <c r="D132" s="79"/>
      <c r="E132" s="40"/>
      <c r="F132" s="352"/>
      <c r="G132" s="40"/>
      <c r="H132" s="40"/>
      <c r="I132" s="40"/>
      <c r="J132" s="89"/>
      <c r="K132" s="89"/>
      <c r="L132" s="111"/>
    </row>
    <row r="133" spans="1:14" x14ac:dyDescent="0.25">
      <c r="A133" s="221">
        <v>1</v>
      </c>
      <c r="B133" s="189">
        <v>420</v>
      </c>
      <c r="C133" s="116" t="s">
        <v>379</v>
      </c>
      <c r="D133" s="102"/>
      <c r="E133" s="118">
        <v>26</v>
      </c>
      <c r="F133" s="346">
        <v>12</v>
      </c>
      <c r="G133" s="118">
        <f>E133</f>
        <v>26</v>
      </c>
      <c r="H133" s="383"/>
      <c r="I133" s="385">
        <f>SUM(F133:F140)</f>
        <v>195</v>
      </c>
      <c r="J133" s="57"/>
      <c r="K133" s="387">
        <v>3.9236111111111112E-3</v>
      </c>
      <c r="L133" s="389">
        <v>10</v>
      </c>
    </row>
    <row r="134" spans="1:14" x14ac:dyDescent="0.25">
      <c r="A134" s="221">
        <v>2</v>
      </c>
      <c r="B134" s="189">
        <v>427</v>
      </c>
      <c r="C134" s="116" t="s">
        <v>132</v>
      </c>
      <c r="D134" s="102"/>
      <c r="E134" s="118">
        <v>38.799999999999997</v>
      </c>
      <c r="F134" s="346">
        <v>37</v>
      </c>
      <c r="G134" s="118">
        <f t="shared" ref="G134:G140" si="12">E134</f>
        <v>38.799999999999997</v>
      </c>
      <c r="H134" s="383"/>
      <c r="I134" s="385"/>
      <c r="J134" s="57"/>
      <c r="K134" s="387"/>
      <c r="L134" s="389"/>
    </row>
    <row r="135" spans="1:14" x14ac:dyDescent="0.25">
      <c r="A135" s="221">
        <v>3</v>
      </c>
      <c r="B135" s="189">
        <v>483</v>
      </c>
      <c r="C135" s="116" t="s">
        <v>380</v>
      </c>
      <c r="D135" s="102"/>
      <c r="E135" s="118">
        <v>33.299999999999997</v>
      </c>
      <c r="F135" s="346">
        <v>26</v>
      </c>
      <c r="G135" s="118">
        <f t="shared" si="12"/>
        <v>33.299999999999997</v>
      </c>
      <c r="H135" s="383"/>
      <c r="I135" s="385"/>
      <c r="J135" s="57"/>
      <c r="K135" s="387"/>
      <c r="L135" s="389"/>
    </row>
    <row r="136" spans="1:14" x14ac:dyDescent="0.25">
      <c r="A136" s="221">
        <v>4</v>
      </c>
      <c r="B136" s="189">
        <v>426</v>
      </c>
      <c r="C136" s="116" t="s">
        <v>381</v>
      </c>
      <c r="D136" s="102"/>
      <c r="E136" s="118">
        <v>30.2</v>
      </c>
      <c r="F136" s="346">
        <v>20</v>
      </c>
      <c r="G136" s="118">
        <f t="shared" si="12"/>
        <v>30.2</v>
      </c>
      <c r="H136" s="383"/>
      <c r="I136" s="385"/>
      <c r="J136" s="57"/>
      <c r="K136" s="387"/>
      <c r="L136" s="389"/>
      <c r="N136" s="104">
        <f>F133+F134+F135+F136+F137+F138+F139</f>
        <v>195</v>
      </c>
    </row>
    <row r="137" spans="1:14" x14ac:dyDescent="0.25">
      <c r="A137" s="221">
        <v>5</v>
      </c>
      <c r="B137" s="189">
        <v>490</v>
      </c>
      <c r="C137" s="116" t="s">
        <v>133</v>
      </c>
      <c r="D137" s="102"/>
      <c r="E137" s="118">
        <v>39</v>
      </c>
      <c r="F137" s="346">
        <v>39</v>
      </c>
      <c r="G137" s="118">
        <f t="shared" si="12"/>
        <v>39</v>
      </c>
      <c r="H137" s="383"/>
      <c r="I137" s="385"/>
      <c r="J137" s="57"/>
      <c r="K137" s="387"/>
      <c r="L137" s="389"/>
    </row>
    <row r="138" spans="1:14" x14ac:dyDescent="0.2">
      <c r="A138" s="221">
        <v>6</v>
      </c>
      <c r="B138" s="189">
        <v>419</v>
      </c>
      <c r="C138" s="187" t="s">
        <v>382</v>
      </c>
      <c r="D138" s="102"/>
      <c r="E138" s="118">
        <v>43.1</v>
      </c>
      <c r="F138" s="346">
        <v>46</v>
      </c>
      <c r="G138" s="118">
        <f t="shared" si="12"/>
        <v>43.1</v>
      </c>
      <c r="H138" s="383"/>
      <c r="I138" s="385"/>
      <c r="J138" s="57"/>
      <c r="K138" s="387"/>
      <c r="L138" s="389"/>
    </row>
    <row r="139" spans="1:14" x14ac:dyDescent="0.25">
      <c r="A139" s="221">
        <v>7</v>
      </c>
      <c r="B139" s="189">
        <v>400</v>
      </c>
      <c r="C139" s="116" t="s">
        <v>146</v>
      </c>
      <c r="D139" s="102"/>
      <c r="E139" s="118">
        <v>27.8</v>
      </c>
      <c r="F139" s="346">
        <v>15</v>
      </c>
      <c r="G139" s="118">
        <f t="shared" si="12"/>
        <v>27.8</v>
      </c>
      <c r="H139" s="383"/>
      <c r="I139" s="385"/>
      <c r="J139" s="57"/>
      <c r="K139" s="387"/>
      <c r="L139" s="389"/>
    </row>
    <row r="140" spans="1:14" ht="18.75" thickBot="1" x14ac:dyDescent="0.3">
      <c r="A140" s="254">
        <v>8</v>
      </c>
      <c r="B140" s="267">
        <v>450</v>
      </c>
      <c r="C140" s="237" t="s">
        <v>383</v>
      </c>
      <c r="D140" s="238"/>
      <c r="E140" s="344">
        <v>24.5</v>
      </c>
      <c r="F140" s="354"/>
      <c r="G140" s="239">
        <f t="shared" si="12"/>
        <v>24.5</v>
      </c>
      <c r="H140" s="377"/>
      <c r="I140" s="380"/>
      <c r="J140" s="240"/>
      <c r="K140" s="393"/>
      <c r="L140" s="371"/>
      <c r="M140" s="178" t="s">
        <v>179</v>
      </c>
    </row>
    <row r="141" spans="1:14" ht="20.25" x14ac:dyDescent="0.25">
      <c r="A141" s="215"/>
      <c r="B141" s="261" t="s">
        <v>160</v>
      </c>
      <c r="C141" s="224" t="s">
        <v>104</v>
      </c>
      <c r="D141" s="217"/>
      <c r="E141" s="218"/>
      <c r="F141" s="348"/>
      <c r="G141" s="218"/>
      <c r="H141" s="218"/>
      <c r="I141" s="218"/>
      <c r="J141" s="219"/>
      <c r="K141" s="219"/>
      <c r="L141" s="220"/>
    </row>
    <row r="142" spans="1:14" ht="21" customHeight="1" x14ac:dyDescent="0.2">
      <c r="A142" s="221">
        <v>1</v>
      </c>
      <c r="B142" s="262">
        <v>103</v>
      </c>
      <c r="C142" s="170" t="s">
        <v>205</v>
      </c>
      <c r="D142" s="101"/>
      <c r="E142" s="118">
        <v>28.5</v>
      </c>
      <c r="F142" s="346">
        <v>17</v>
      </c>
      <c r="G142" s="118">
        <f>E142</f>
        <v>28.5</v>
      </c>
      <c r="H142" s="383"/>
      <c r="I142" s="385">
        <f>SUM(F142:F149)</f>
        <v>86</v>
      </c>
      <c r="J142" s="57"/>
      <c r="K142" s="387">
        <v>5.1273148148148146E-3</v>
      </c>
      <c r="L142" s="389">
        <v>29</v>
      </c>
    </row>
    <row r="143" spans="1:14" ht="21" customHeight="1" x14ac:dyDescent="0.2">
      <c r="A143" s="221">
        <v>2</v>
      </c>
      <c r="B143" s="262">
        <v>150</v>
      </c>
      <c r="C143" s="170" t="s">
        <v>206</v>
      </c>
      <c r="D143" s="101"/>
      <c r="E143" s="118">
        <v>22.7</v>
      </c>
      <c r="F143" s="346">
        <v>5</v>
      </c>
      <c r="G143" s="118">
        <f t="shared" ref="G143:G149" si="13">E143</f>
        <v>22.7</v>
      </c>
      <c r="H143" s="383"/>
      <c r="I143" s="385"/>
      <c r="J143" s="57"/>
      <c r="K143" s="387"/>
      <c r="L143" s="389"/>
      <c r="N143" s="104"/>
    </row>
    <row r="144" spans="1:14" ht="23.25" customHeight="1" x14ac:dyDescent="0.2">
      <c r="A144" s="221">
        <v>3</v>
      </c>
      <c r="B144" s="262">
        <v>185</v>
      </c>
      <c r="C144" s="170" t="s">
        <v>127</v>
      </c>
      <c r="D144" s="101"/>
      <c r="E144" s="118">
        <v>25.3</v>
      </c>
      <c r="F144" s="346">
        <v>10</v>
      </c>
      <c r="G144" s="118">
        <f t="shared" si="13"/>
        <v>25.3</v>
      </c>
      <c r="H144" s="383"/>
      <c r="I144" s="385"/>
      <c r="J144" s="57"/>
      <c r="K144" s="387"/>
      <c r="L144" s="389"/>
    </row>
    <row r="145" spans="1:15" ht="19.5" customHeight="1" x14ac:dyDescent="0.2">
      <c r="A145" s="221">
        <v>4</v>
      </c>
      <c r="B145" s="262">
        <v>182</v>
      </c>
      <c r="C145" s="170" t="s">
        <v>207</v>
      </c>
      <c r="D145" s="101"/>
      <c r="E145" s="321">
        <v>21</v>
      </c>
      <c r="F145" s="349"/>
      <c r="G145" s="118">
        <f t="shared" si="13"/>
        <v>21</v>
      </c>
      <c r="H145" s="383"/>
      <c r="I145" s="385"/>
      <c r="J145" s="57"/>
      <c r="K145" s="387"/>
      <c r="L145" s="389"/>
    </row>
    <row r="146" spans="1:15" ht="22.5" customHeight="1" x14ac:dyDescent="0.2">
      <c r="A146" s="221">
        <v>5</v>
      </c>
      <c r="B146" s="262">
        <v>183</v>
      </c>
      <c r="C146" s="170" t="s">
        <v>208</v>
      </c>
      <c r="D146" s="175"/>
      <c r="E146" s="118">
        <v>21.4</v>
      </c>
      <c r="F146" s="346">
        <v>2</v>
      </c>
      <c r="G146" s="118">
        <f t="shared" si="13"/>
        <v>21.4</v>
      </c>
      <c r="H146" s="383"/>
      <c r="I146" s="385"/>
      <c r="J146" s="57"/>
      <c r="K146" s="387"/>
      <c r="L146" s="389"/>
      <c r="N146" s="104">
        <f>F142+F143+F144+F146+F147+F148+F149</f>
        <v>86</v>
      </c>
    </row>
    <row r="147" spans="1:15" ht="22.5" customHeight="1" x14ac:dyDescent="0.2">
      <c r="A147" s="221">
        <v>6</v>
      </c>
      <c r="B147" s="262">
        <v>180</v>
      </c>
      <c r="C147" s="170" t="s">
        <v>209</v>
      </c>
      <c r="D147" s="101"/>
      <c r="E147" s="118">
        <v>33</v>
      </c>
      <c r="F147" s="346">
        <v>26</v>
      </c>
      <c r="G147" s="118">
        <f t="shared" si="13"/>
        <v>33</v>
      </c>
      <c r="H147" s="383"/>
      <c r="I147" s="385"/>
      <c r="J147" s="57"/>
      <c r="K147" s="387"/>
      <c r="L147" s="389"/>
    </row>
    <row r="148" spans="1:15" ht="23.25" customHeight="1" x14ac:dyDescent="0.2">
      <c r="A148" s="221">
        <v>7</v>
      </c>
      <c r="B148" s="262">
        <v>181</v>
      </c>
      <c r="C148" s="170" t="s">
        <v>210</v>
      </c>
      <c r="D148" s="101"/>
      <c r="E148" s="118">
        <v>26.2</v>
      </c>
      <c r="F148" s="346">
        <v>12</v>
      </c>
      <c r="G148" s="118">
        <f t="shared" si="13"/>
        <v>26.2</v>
      </c>
      <c r="H148" s="383"/>
      <c r="I148" s="385"/>
      <c r="J148" s="57"/>
      <c r="K148" s="387"/>
      <c r="L148" s="389"/>
    </row>
    <row r="149" spans="1:15" ht="25.5" customHeight="1" thickBot="1" x14ac:dyDescent="0.25">
      <c r="A149" s="222">
        <v>8</v>
      </c>
      <c r="B149" s="264">
        <v>94</v>
      </c>
      <c r="C149" s="206" t="s">
        <v>211</v>
      </c>
      <c r="D149" s="207"/>
      <c r="E149" s="208">
        <v>27.2</v>
      </c>
      <c r="F149" s="350">
        <v>14</v>
      </c>
      <c r="G149" s="208">
        <f t="shared" si="13"/>
        <v>27.2</v>
      </c>
      <c r="H149" s="384"/>
      <c r="I149" s="386"/>
      <c r="J149" s="210"/>
      <c r="K149" s="388"/>
      <c r="L149" s="390"/>
    </row>
    <row r="150" spans="1:15" ht="20.25" x14ac:dyDescent="0.2">
      <c r="A150" s="272"/>
      <c r="B150" s="273" t="s">
        <v>161</v>
      </c>
      <c r="C150" s="182" t="s">
        <v>191</v>
      </c>
      <c r="D150" s="79"/>
      <c r="E150" s="127"/>
      <c r="F150" s="355"/>
      <c r="G150" s="127"/>
      <c r="H150" s="127"/>
      <c r="I150" s="127"/>
      <c r="J150" s="223"/>
      <c r="K150" s="223"/>
      <c r="L150" s="274"/>
    </row>
    <row r="151" spans="1:15" ht="20.25" x14ac:dyDescent="0.2">
      <c r="A151" s="221">
        <v>1</v>
      </c>
      <c r="B151" s="189">
        <v>199</v>
      </c>
      <c r="C151" s="168" t="s">
        <v>183</v>
      </c>
      <c r="D151" s="79"/>
      <c r="E151" s="118">
        <v>22.4</v>
      </c>
      <c r="F151" s="346">
        <v>4</v>
      </c>
      <c r="G151" s="118"/>
      <c r="H151" s="118"/>
      <c r="I151" s="377">
        <f>SUM(F151:F158)</f>
        <v>113</v>
      </c>
      <c r="J151" s="57"/>
      <c r="K151" s="57"/>
      <c r="L151" s="371">
        <v>24</v>
      </c>
      <c r="O151" s="181"/>
    </row>
    <row r="152" spans="1:15" ht="20.25" x14ac:dyDescent="0.2">
      <c r="A152" s="221">
        <v>2</v>
      </c>
      <c r="B152" s="189">
        <v>169</v>
      </c>
      <c r="C152" s="168" t="s">
        <v>184</v>
      </c>
      <c r="D152" s="79"/>
      <c r="E152" s="321">
        <v>21.1</v>
      </c>
      <c r="F152" s="349"/>
      <c r="G152" s="118"/>
      <c r="H152" s="118"/>
      <c r="I152" s="378"/>
      <c r="J152" s="57"/>
      <c r="K152" s="57"/>
      <c r="L152" s="372"/>
      <c r="O152" s="181"/>
    </row>
    <row r="153" spans="1:15" ht="20.25" x14ac:dyDescent="0.2">
      <c r="A153" s="221">
        <v>3</v>
      </c>
      <c r="B153" s="189">
        <v>141</v>
      </c>
      <c r="C153" s="168" t="s">
        <v>185</v>
      </c>
      <c r="D153" s="79"/>
      <c r="E153" s="118">
        <v>29.5</v>
      </c>
      <c r="F153" s="346">
        <v>19</v>
      </c>
      <c r="G153" s="118"/>
      <c r="H153" s="118"/>
      <c r="I153" s="378"/>
      <c r="J153" s="57"/>
      <c r="K153" s="57"/>
      <c r="L153" s="372"/>
      <c r="O153" s="181"/>
    </row>
    <row r="154" spans="1:15" ht="20.25" x14ac:dyDescent="0.2">
      <c r="A154" s="221">
        <v>4</v>
      </c>
      <c r="B154" s="189">
        <v>147</v>
      </c>
      <c r="C154" s="168" t="s">
        <v>186</v>
      </c>
      <c r="D154" s="79"/>
      <c r="E154" s="118">
        <v>33.799999999999997</v>
      </c>
      <c r="F154" s="346">
        <v>27</v>
      </c>
      <c r="G154" s="118"/>
      <c r="H154" s="118"/>
      <c r="I154" s="378"/>
      <c r="J154" s="57"/>
      <c r="K154" s="57"/>
      <c r="L154" s="372"/>
      <c r="N154" s="104">
        <f>F151+F153+F154+F155+F156+F157+F158</f>
        <v>113</v>
      </c>
      <c r="O154" s="181"/>
    </row>
    <row r="155" spans="1:15" ht="20.25" x14ac:dyDescent="0.2">
      <c r="A155" s="221">
        <v>5</v>
      </c>
      <c r="B155" s="189">
        <v>142</v>
      </c>
      <c r="C155" s="168" t="s">
        <v>187</v>
      </c>
      <c r="D155" s="79"/>
      <c r="E155" s="118">
        <v>26.6</v>
      </c>
      <c r="F155" s="346">
        <v>13</v>
      </c>
      <c r="G155" s="118"/>
      <c r="H155" s="118"/>
      <c r="I155" s="378"/>
      <c r="J155" s="57"/>
      <c r="K155" s="57"/>
      <c r="L155" s="372"/>
      <c r="O155" s="181"/>
    </row>
    <row r="156" spans="1:15" ht="20.25" x14ac:dyDescent="0.2">
      <c r="A156" s="221">
        <v>6</v>
      </c>
      <c r="B156" s="189">
        <v>149</v>
      </c>
      <c r="C156" s="168" t="s">
        <v>188</v>
      </c>
      <c r="D156" s="79"/>
      <c r="E156" s="118">
        <v>27.5</v>
      </c>
      <c r="F156" s="346">
        <v>15</v>
      </c>
      <c r="G156" s="118"/>
      <c r="H156" s="118"/>
      <c r="I156" s="378"/>
      <c r="J156" s="57"/>
      <c r="K156" s="57"/>
      <c r="L156" s="372"/>
      <c r="O156" s="181"/>
    </row>
    <row r="157" spans="1:15" ht="20.25" x14ac:dyDescent="0.2">
      <c r="A157" s="221">
        <v>7</v>
      </c>
      <c r="B157" s="189">
        <v>130</v>
      </c>
      <c r="C157" s="168" t="s">
        <v>189</v>
      </c>
      <c r="D157" s="79"/>
      <c r="E157" s="118">
        <v>33.299999999999997</v>
      </c>
      <c r="F157" s="346">
        <v>26</v>
      </c>
      <c r="G157" s="118"/>
      <c r="H157" s="118"/>
      <c r="I157" s="378"/>
      <c r="J157" s="57"/>
      <c r="K157" s="57"/>
      <c r="L157" s="372"/>
      <c r="O157" s="181"/>
    </row>
    <row r="158" spans="1:15" ht="21" thickBot="1" x14ac:dyDescent="0.25">
      <c r="A158" s="254">
        <v>8</v>
      </c>
      <c r="B158" s="267">
        <v>148</v>
      </c>
      <c r="C158" s="270" t="s">
        <v>190</v>
      </c>
      <c r="D158" s="79"/>
      <c r="E158" s="239">
        <v>24.8</v>
      </c>
      <c r="F158" s="353">
        <v>9</v>
      </c>
      <c r="G158" s="239"/>
      <c r="H158" s="239"/>
      <c r="I158" s="379"/>
      <c r="J158" s="240"/>
      <c r="K158" s="240"/>
      <c r="L158" s="373"/>
      <c r="O158" s="181"/>
    </row>
    <row r="159" spans="1:15" x14ac:dyDescent="0.25">
      <c r="A159" s="275"/>
      <c r="B159" s="261" t="s">
        <v>162</v>
      </c>
      <c r="C159" s="224" t="s">
        <v>105</v>
      </c>
      <c r="D159" s="276"/>
      <c r="E159" s="218"/>
      <c r="F159" s="348"/>
      <c r="G159" s="218"/>
      <c r="H159" s="218"/>
      <c r="I159" s="277"/>
      <c r="J159" s="219"/>
      <c r="K159" s="278"/>
      <c r="L159" s="220"/>
    </row>
    <row r="160" spans="1:15" x14ac:dyDescent="0.25">
      <c r="A160" s="221">
        <v>1</v>
      </c>
      <c r="B160" s="189">
        <v>451</v>
      </c>
      <c r="C160" s="116" t="s">
        <v>128</v>
      </c>
      <c r="D160" s="101"/>
      <c r="E160" s="118">
        <v>39.5</v>
      </c>
      <c r="F160" s="346">
        <v>39</v>
      </c>
      <c r="G160" s="118">
        <f>E160</f>
        <v>39.5</v>
      </c>
      <c r="H160" s="383"/>
      <c r="I160" s="385">
        <f>SUM(F160:F167)</f>
        <v>217</v>
      </c>
      <c r="J160" s="57"/>
      <c r="K160" s="387">
        <v>5.185185185185185E-3</v>
      </c>
      <c r="L160" s="389">
        <v>6</v>
      </c>
    </row>
    <row r="161" spans="1:15" x14ac:dyDescent="0.25">
      <c r="A161" s="221">
        <v>2</v>
      </c>
      <c r="B161" s="189">
        <v>455</v>
      </c>
      <c r="C161" s="116" t="s">
        <v>106</v>
      </c>
      <c r="D161" s="101"/>
      <c r="E161" s="118">
        <v>35.200000000000003</v>
      </c>
      <c r="F161" s="346">
        <v>30</v>
      </c>
      <c r="G161" s="118">
        <f t="shared" ref="G161:G167" si="14">E161</f>
        <v>35.200000000000003</v>
      </c>
      <c r="H161" s="383"/>
      <c r="I161" s="385"/>
      <c r="J161" s="57"/>
      <c r="K161" s="387"/>
      <c r="L161" s="389"/>
    </row>
    <row r="162" spans="1:15" x14ac:dyDescent="0.25">
      <c r="A162" s="221">
        <v>3</v>
      </c>
      <c r="B162" s="189">
        <v>465</v>
      </c>
      <c r="C162" s="116" t="s">
        <v>129</v>
      </c>
      <c r="D162" s="101"/>
      <c r="E162" s="118">
        <v>36.700000000000003</v>
      </c>
      <c r="F162" s="346">
        <v>33</v>
      </c>
      <c r="G162" s="118">
        <f t="shared" si="14"/>
        <v>36.700000000000003</v>
      </c>
      <c r="H162" s="383"/>
      <c r="I162" s="385"/>
      <c r="J162" s="57"/>
      <c r="K162" s="387"/>
      <c r="L162" s="389"/>
    </row>
    <row r="163" spans="1:15" x14ac:dyDescent="0.25">
      <c r="A163" s="221">
        <v>4</v>
      </c>
      <c r="B163" s="189">
        <v>463</v>
      </c>
      <c r="C163" s="116" t="s">
        <v>107</v>
      </c>
      <c r="D163" s="101"/>
      <c r="E163" s="118">
        <v>38.5</v>
      </c>
      <c r="F163" s="346">
        <v>37</v>
      </c>
      <c r="G163" s="118">
        <f t="shared" si="14"/>
        <v>38.5</v>
      </c>
      <c r="H163" s="383"/>
      <c r="I163" s="385"/>
      <c r="J163" s="57"/>
      <c r="K163" s="387"/>
      <c r="L163" s="389"/>
    </row>
    <row r="164" spans="1:15" x14ac:dyDescent="0.25">
      <c r="A164" s="221">
        <v>5</v>
      </c>
      <c r="B164" s="189">
        <v>459</v>
      </c>
      <c r="C164" s="116" t="s">
        <v>252</v>
      </c>
      <c r="D164" s="101"/>
      <c r="E164" s="118">
        <v>31.1</v>
      </c>
      <c r="F164" s="346">
        <v>22</v>
      </c>
      <c r="G164" s="118">
        <f t="shared" si="14"/>
        <v>31.1</v>
      </c>
      <c r="H164" s="383"/>
      <c r="I164" s="385"/>
      <c r="J164" s="57"/>
      <c r="K164" s="387"/>
      <c r="L164" s="389"/>
      <c r="N164" s="104">
        <f>F160+F161+F162+F163+F164+F166+F167</f>
        <v>217</v>
      </c>
    </row>
    <row r="165" spans="1:15" x14ac:dyDescent="0.25">
      <c r="A165" s="221">
        <v>6</v>
      </c>
      <c r="B165" s="189">
        <v>393</v>
      </c>
      <c r="C165" s="116" t="s">
        <v>253</v>
      </c>
      <c r="D165" s="101"/>
      <c r="E165" s="321">
        <v>21.8</v>
      </c>
      <c r="F165" s="349"/>
      <c r="G165" s="118">
        <f t="shared" si="14"/>
        <v>21.8</v>
      </c>
      <c r="H165" s="383"/>
      <c r="I165" s="385"/>
      <c r="J165" s="57"/>
      <c r="K165" s="387"/>
      <c r="L165" s="389"/>
    </row>
    <row r="166" spans="1:15" x14ac:dyDescent="0.25">
      <c r="A166" s="221">
        <v>7</v>
      </c>
      <c r="B166" s="189">
        <v>385</v>
      </c>
      <c r="C166" s="116" t="s">
        <v>130</v>
      </c>
      <c r="D166" s="101"/>
      <c r="E166" s="118">
        <v>31.1</v>
      </c>
      <c r="F166" s="346">
        <v>22</v>
      </c>
      <c r="G166" s="118">
        <f t="shared" si="14"/>
        <v>31.1</v>
      </c>
      <c r="H166" s="383"/>
      <c r="I166" s="385"/>
      <c r="J166" s="57"/>
      <c r="K166" s="387"/>
      <c r="L166" s="389"/>
    </row>
    <row r="167" spans="1:15" ht="18.75" thickBot="1" x14ac:dyDescent="0.3">
      <c r="A167" s="222">
        <v>8</v>
      </c>
      <c r="B167" s="263">
        <v>354</v>
      </c>
      <c r="C167" s="279" t="s">
        <v>108</v>
      </c>
      <c r="D167" s="207"/>
      <c r="E167" s="208">
        <v>37</v>
      </c>
      <c r="F167" s="350">
        <v>34</v>
      </c>
      <c r="G167" s="208">
        <f t="shared" si="14"/>
        <v>37</v>
      </c>
      <c r="H167" s="384"/>
      <c r="I167" s="386"/>
      <c r="J167" s="210"/>
      <c r="K167" s="388"/>
      <c r="L167" s="390"/>
    </row>
    <row r="168" spans="1:15" ht="20.25" x14ac:dyDescent="0.25">
      <c r="A168" s="110"/>
      <c r="B168" s="266" t="s">
        <v>163</v>
      </c>
      <c r="C168" s="147" t="s">
        <v>109</v>
      </c>
      <c r="D168" s="79"/>
      <c r="E168" s="40"/>
      <c r="F168" s="352"/>
      <c r="G168" s="40"/>
      <c r="H168" s="40"/>
      <c r="I168" s="40"/>
      <c r="J168" s="89"/>
      <c r="K168" s="89"/>
      <c r="L168" s="111"/>
      <c r="O168" s="160"/>
    </row>
    <row r="169" spans="1:15" x14ac:dyDescent="0.2">
      <c r="A169" s="221">
        <v>1</v>
      </c>
      <c r="B169" s="262">
        <v>163</v>
      </c>
      <c r="C169" s="168" t="s">
        <v>212</v>
      </c>
      <c r="D169" s="183"/>
      <c r="E169" s="118">
        <v>34.799999999999997</v>
      </c>
      <c r="F169" s="346">
        <v>29</v>
      </c>
      <c r="G169" s="118">
        <f>E169</f>
        <v>34.799999999999997</v>
      </c>
      <c r="H169" s="383"/>
      <c r="I169" s="385">
        <f>SUM(F169:F176)</f>
        <v>224</v>
      </c>
      <c r="J169" s="57"/>
      <c r="K169" s="387">
        <v>3.5879629629629629E-3</v>
      </c>
      <c r="L169" s="389">
        <v>5</v>
      </c>
      <c r="O169" s="160"/>
    </row>
    <row r="170" spans="1:15" x14ac:dyDescent="0.2">
      <c r="A170" s="221">
        <v>2</v>
      </c>
      <c r="B170" s="262">
        <v>172</v>
      </c>
      <c r="C170" s="113" t="s">
        <v>348</v>
      </c>
      <c r="D170" s="183"/>
      <c r="E170" s="118">
        <v>33.4</v>
      </c>
      <c r="F170" s="346">
        <v>27</v>
      </c>
      <c r="G170" s="118">
        <f t="shared" ref="G170:G176" si="15">E170</f>
        <v>33.4</v>
      </c>
      <c r="H170" s="383"/>
      <c r="I170" s="385"/>
      <c r="J170" s="57"/>
      <c r="K170" s="387"/>
      <c r="L170" s="389"/>
      <c r="O170" s="160"/>
    </row>
    <row r="171" spans="1:15" x14ac:dyDescent="0.2">
      <c r="A171" s="221">
        <v>3</v>
      </c>
      <c r="B171" s="262">
        <v>138</v>
      </c>
      <c r="C171" s="168" t="s">
        <v>213</v>
      </c>
      <c r="D171" s="183"/>
      <c r="E171" s="118">
        <v>31.4</v>
      </c>
      <c r="F171" s="346">
        <v>22</v>
      </c>
      <c r="G171" s="118">
        <f t="shared" si="15"/>
        <v>31.4</v>
      </c>
      <c r="H171" s="383"/>
      <c r="I171" s="385"/>
      <c r="J171" s="57"/>
      <c r="K171" s="387"/>
      <c r="L171" s="389"/>
      <c r="O171" s="160"/>
    </row>
    <row r="172" spans="1:15" x14ac:dyDescent="0.2">
      <c r="A172" s="221">
        <v>4</v>
      </c>
      <c r="B172" s="262">
        <v>134</v>
      </c>
      <c r="C172" s="168" t="s">
        <v>214</v>
      </c>
      <c r="D172" s="183"/>
      <c r="E172" s="118">
        <v>42.8</v>
      </c>
      <c r="F172" s="346">
        <v>45</v>
      </c>
      <c r="G172" s="118">
        <f t="shared" si="15"/>
        <v>42.8</v>
      </c>
      <c r="H172" s="383"/>
      <c r="I172" s="385"/>
      <c r="J172" s="57"/>
      <c r="K172" s="387"/>
      <c r="L172" s="389"/>
      <c r="N172" s="104"/>
      <c r="O172" s="160"/>
    </row>
    <row r="173" spans="1:15" x14ac:dyDescent="0.2">
      <c r="A173" s="221">
        <v>5</v>
      </c>
      <c r="B173" s="262">
        <v>135</v>
      </c>
      <c r="C173" s="168" t="s">
        <v>215</v>
      </c>
      <c r="D173" s="183"/>
      <c r="E173" s="118">
        <v>32</v>
      </c>
      <c r="F173" s="346">
        <v>24</v>
      </c>
      <c r="G173" s="118">
        <f t="shared" si="15"/>
        <v>32</v>
      </c>
      <c r="H173" s="383"/>
      <c r="I173" s="385"/>
      <c r="J173" s="57"/>
      <c r="K173" s="387"/>
      <c r="L173" s="389"/>
      <c r="N173" s="104">
        <f>F169+F170+F171+F172+F173+F175+F176</f>
        <v>224</v>
      </c>
      <c r="O173" s="160"/>
    </row>
    <row r="174" spans="1:15" x14ac:dyDescent="0.2">
      <c r="A174" s="221">
        <v>6</v>
      </c>
      <c r="B174" s="262">
        <v>179</v>
      </c>
      <c r="C174" s="168" t="s">
        <v>347</v>
      </c>
      <c r="D174" s="183"/>
      <c r="E174" s="321">
        <v>30.9</v>
      </c>
      <c r="F174" s="349"/>
      <c r="G174" s="118">
        <f t="shared" si="15"/>
        <v>30.9</v>
      </c>
      <c r="H174" s="383"/>
      <c r="I174" s="385"/>
      <c r="J174" s="57"/>
      <c r="K174" s="387"/>
      <c r="L174" s="389"/>
      <c r="O174" s="160"/>
    </row>
    <row r="175" spans="1:15" x14ac:dyDescent="0.2">
      <c r="A175" s="221">
        <v>7</v>
      </c>
      <c r="B175" s="262">
        <v>178</v>
      </c>
      <c r="C175" s="113" t="s">
        <v>346</v>
      </c>
      <c r="D175" s="183"/>
      <c r="E175" s="118">
        <v>39.799999999999997</v>
      </c>
      <c r="F175" s="346">
        <v>39</v>
      </c>
      <c r="G175" s="118">
        <f t="shared" si="15"/>
        <v>39.799999999999997</v>
      </c>
      <c r="H175" s="383"/>
      <c r="I175" s="385"/>
      <c r="J175" s="57"/>
      <c r="K175" s="387"/>
      <c r="L175" s="389"/>
      <c r="O175" s="160"/>
    </row>
    <row r="176" spans="1:15" ht="18.75" thickBot="1" x14ac:dyDescent="0.25">
      <c r="A176" s="254">
        <v>8</v>
      </c>
      <c r="B176" s="269">
        <v>176</v>
      </c>
      <c r="C176" s="270" t="s">
        <v>216</v>
      </c>
      <c r="D176" s="247"/>
      <c r="E176" s="239">
        <v>39</v>
      </c>
      <c r="F176" s="353">
        <v>38</v>
      </c>
      <c r="G176" s="239">
        <f t="shared" si="15"/>
        <v>39</v>
      </c>
      <c r="H176" s="377"/>
      <c r="I176" s="380"/>
      <c r="J176" s="240"/>
      <c r="K176" s="393"/>
      <c r="L176" s="371"/>
      <c r="O176" s="160"/>
    </row>
    <row r="177" spans="1:14" x14ac:dyDescent="0.25">
      <c r="A177" s="275"/>
      <c r="B177" s="280" t="s">
        <v>164</v>
      </c>
      <c r="C177" s="281" t="s">
        <v>121</v>
      </c>
      <c r="D177" s="282"/>
      <c r="E177" s="283"/>
      <c r="F177" s="356"/>
      <c r="G177" s="283"/>
      <c r="H177" s="283"/>
      <c r="I177" s="284"/>
      <c r="J177" s="285"/>
      <c r="K177" s="286"/>
      <c r="L177" s="287"/>
    </row>
    <row r="178" spans="1:14" x14ac:dyDescent="0.25">
      <c r="A178" s="221">
        <v>1</v>
      </c>
      <c r="B178" s="189">
        <v>403</v>
      </c>
      <c r="C178" s="190" t="s">
        <v>341</v>
      </c>
      <c r="D178" s="101"/>
      <c r="E178" s="118">
        <v>36.200000000000003</v>
      </c>
      <c r="F178" s="346">
        <v>32</v>
      </c>
      <c r="G178" s="118">
        <f>E178</f>
        <v>36.200000000000003</v>
      </c>
      <c r="H178" s="383"/>
      <c r="I178" s="385">
        <f>SUM(F178:F184)</f>
        <v>154</v>
      </c>
      <c r="J178" s="57"/>
      <c r="K178" s="194"/>
      <c r="L178" s="389">
        <v>21</v>
      </c>
    </row>
    <row r="179" spans="1:14" x14ac:dyDescent="0.25">
      <c r="A179" s="221">
        <v>2</v>
      </c>
      <c r="B179" s="189">
        <v>418</v>
      </c>
      <c r="C179" s="191" t="s">
        <v>342</v>
      </c>
      <c r="D179" s="101"/>
      <c r="E179" s="118">
        <v>22.4</v>
      </c>
      <c r="F179" s="346">
        <v>4</v>
      </c>
      <c r="G179" s="118">
        <f t="shared" ref="G179:G185" si="16">E179</f>
        <v>22.4</v>
      </c>
      <c r="H179" s="383"/>
      <c r="I179" s="385"/>
      <c r="J179" s="57"/>
      <c r="K179" s="194"/>
      <c r="L179" s="389"/>
    </row>
    <row r="180" spans="1:14" x14ac:dyDescent="0.2">
      <c r="A180" s="221">
        <v>3</v>
      </c>
      <c r="B180" s="189">
        <v>446</v>
      </c>
      <c r="C180" s="187" t="s">
        <v>394</v>
      </c>
      <c r="D180" s="101"/>
      <c r="E180" s="118">
        <v>38.299999999999997</v>
      </c>
      <c r="F180" s="346">
        <v>36</v>
      </c>
      <c r="G180" s="118">
        <f t="shared" si="16"/>
        <v>38.299999999999997</v>
      </c>
      <c r="H180" s="383"/>
      <c r="I180" s="385"/>
      <c r="J180" s="57"/>
      <c r="K180" s="194"/>
      <c r="L180" s="389"/>
    </row>
    <row r="181" spans="1:14" x14ac:dyDescent="0.25">
      <c r="A181" s="221">
        <v>4</v>
      </c>
      <c r="B181" s="189">
        <v>440</v>
      </c>
      <c r="C181" s="191" t="s">
        <v>343</v>
      </c>
      <c r="D181" s="101"/>
      <c r="E181" s="118">
        <v>26.1</v>
      </c>
      <c r="F181" s="346">
        <v>12</v>
      </c>
      <c r="G181" s="118">
        <f t="shared" si="16"/>
        <v>26.1</v>
      </c>
      <c r="H181" s="383"/>
      <c r="I181" s="385"/>
      <c r="J181" s="57"/>
      <c r="K181" s="194"/>
      <c r="L181" s="389"/>
      <c r="N181" s="104">
        <f>F178+F179+F180+F181+F182+F183+F184</f>
        <v>154</v>
      </c>
    </row>
    <row r="182" spans="1:14" x14ac:dyDescent="0.25">
      <c r="A182" s="221">
        <v>5</v>
      </c>
      <c r="B182" s="189">
        <v>449</v>
      </c>
      <c r="C182" s="191" t="s">
        <v>344</v>
      </c>
      <c r="D182" s="101"/>
      <c r="E182" s="118">
        <v>38.1</v>
      </c>
      <c r="F182" s="346">
        <v>36</v>
      </c>
      <c r="G182" s="118">
        <f t="shared" si="16"/>
        <v>38.1</v>
      </c>
      <c r="H182" s="383"/>
      <c r="I182" s="385"/>
      <c r="J182" s="57"/>
      <c r="K182" s="194"/>
      <c r="L182" s="389"/>
    </row>
    <row r="183" spans="1:14" x14ac:dyDescent="0.25">
      <c r="A183" s="221">
        <v>6</v>
      </c>
      <c r="B183" s="189">
        <v>494</v>
      </c>
      <c r="C183" s="191" t="s">
        <v>345</v>
      </c>
      <c r="D183" s="101"/>
      <c r="E183" s="118">
        <v>27</v>
      </c>
      <c r="F183" s="346">
        <v>14</v>
      </c>
      <c r="G183" s="118">
        <f t="shared" si="16"/>
        <v>27</v>
      </c>
      <c r="H183" s="383"/>
      <c r="I183" s="385"/>
      <c r="J183" s="57"/>
      <c r="K183" s="194"/>
      <c r="L183" s="389"/>
    </row>
    <row r="184" spans="1:14" x14ac:dyDescent="0.2">
      <c r="A184" s="221">
        <v>7</v>
      </c>
      <c r="B184" s="189">
        <v>495</v>
      </c>
      <c r="C184" s="113" t="s">
        <v>395</v>
      </c>
      <c r="D184" s="101"/>
      <c r="E184" s="118">
        <v>30</v>
      </c>
      <c r="F184" s="346">
        <v>20</v>
      </c>
      <c r="G184" s="118">
        <f t="shared" si="16"/>
        <v>30</v>
      </c>
      <c r="H184" s="383"/>
      <c r="I184" s="385"/>
      <c r="J184" s="57"/>
      <c r="K184" s="194"/>
      <c r="L184" s="389"/>
    </row>
    <row r="185" spans="1:14" ht="18.75" thickBot="1" x14ac:dyDescent="0.25">
      <c r="A185" s="222">
        <v>8</v>
      </c>
      <c r="B185" s="263"/>
      <c r="C185" s="288"/>
      <c r="D185" s="207"/>
      <c r="E185" s="322"/>
      <c r="F185" s="347"/>
      <c r="G185" s="208">
        <f t="shared" si="16"/>
        <v>0</v>
      </c>
      <c r="H185" s="384"/>
      <c r="I185" s="386"/>
      <c r="J185" s="210"/>
      <c r="K185" s="211"/>
      <c r="L185" s="390"/>
      <c r="N185" s="98" t="s">
        <v>396</v>
      </c>
    </row>
    <row r="186" spans="1:14" ht="20.25" x14ac:dyDescent="0.2">
      <c r="A186" s="110"/>
      <c r="B186" s="266" t="s">
        <v>165</v>
      </c>
      <c r="C186" s="182" t="s">
        <v>110</v>
      </c>
      <c r="D186" s="79"/>
      <c r="E186" s="40"/>
      <c r="F186" s="352"/>
      <c r="G186" s="40"/>
      <c r="H186" s="40"/>
      <c r="I186" s="40"/>
      <c r="J186" s="89"/>
      <c r="K186" s="89"/>
      <c r="L186" s="111"/>
    </row>
    <row r="187" spans="1:14" x14ac:dyDescent="0.2">
      <c r="A187" s="221">
        <v>1</v>
      </c>
      <c r="B187" s="262">
        <v>111</v>
      </c>
      <c r="C187" s="113" t="s">
        <v>263</v>
      </c>
      <c r="D187" s="183"/>
      <c r="E187" s="118">
        <v>25</v>
      </c>
      <c r="F187" s="346">
        <v>10</v>
      </c>
      <c r="G187" s="118">
        <f>E187</f>
        <v>25</v>
      </c>
      <c r="H187" s="383"/>
      <c r="I187" s="385">
        <f>SUM(F187:F194)</f>
        <v>110</v>
      </c>
      <c r="J187" s="57"/>
      <c r="K187" s="387">
        <v>5.3009259259259251E-3</v>
      </c>
      <c r="L187" s="389">
        <v>25</v>
      </c>
    </row>
    <row r="188" spans="1:14" x14ac:dyDescent="0.2">
      <c r="A188" s="221">
        <v>2</v>
      </c>
      <c r="B188" s="262">
        <v>76</v>
      </c>
      <c r="C188" s="113" t="s">
        <v>264</v>
      </c>
      <c r="D188" s="183"/>
      <c r="E188" s="118">
        <v>29.2</v>
      </c>
      <c r="F188" s="346">
        <v>18</v>
      </c>
      <c r="G188" s="118">
        <f t="shared" ref="G188:G194" si="17">E188</f>
        <v>29.2</v>
      </c>
      <c r="H188" s="383"/>
      <c r="I188" s="385"/>
      <c r="J188" s="57"/>
      <c r="K188" s="387"/>
      <c r="L188" s="389"/>
    </row>
    <row r="189" spans="1:14" x14ac:dyDescent="0.2">
      <c r="A189" s="221">
        <v>3</v>
      </c>
      <c r="B189" s="262">
        <v>190</v>
      </c>
      <c r="C189" s="113" t="s">
        <v>265</v>
      </c>
      <c r="D189" s="183"/>
      <c r="E189" s="118">
        <v>31.4</v>
      </c>
      <c r="F189" s="346">
        <v>22</v>
      </c>
      <c r="G189" s="118">
        <f t="shared" si="17"/>
        <v>31.4</v>
      </c>
      <c r="H189" s="383"/>
      <c r="I189" s="385"/>
      <c r="J189" s="57"/>
      <c r="K189" s="387"/>
      <c r="L189" s="389"/>
    </row>
    <row r="190" spans="1:14" x14ac:dyDescent="0.2">
      <c r="A190" s="221">
        <v>4</v>
      </c>
      <c r="B190" s="262">
        <v>164</v>
      </c>
      <c r="C190" s="113" t="s">
        <v>266</v>
      </c>
      <c r="D190" s="183"/>
      <c r="E190" s="118">
        <v>25.9</v>
      </c>
      <c r="F190" s="346">
        <v>11</v>
      </c>
      <c r="G190" s="118">
        <f t="shared" si="17"/>
        <v>25.9</v>
      </c>
      <c r="H190" s="383"/>
      <c r="I190" s="385"/>
      <c r="J190" s="57"/>
      <c r="K190" s="387"/>
      <c r="L190" s="389"/>
    </row>
    <row r="191" spans="1:14" x14ac:dyDescent="0.2">
      <c r="A191" s="221">
        <v>5</v>
      </c>
      <c r="B191" s="262">
        <v>117</v>
      </c>
      <c r="C191" s="113" t="s">
        <v>267</v>
      </c>
      <c r="D191" s="183"/>
      <c r="E191" s="321">
        <v>19.3</v>
      </c>
      <c r="F191" s="349"/>
      <c r="G191" s="118">
        <f t="shared" si="17"/>
        <v>19.3</v>
      </c>
      <c r="H191" s="383"/>
      <c r="I191" s="385"/>
      <c r="J191" s="57"/>
      <c r="K191" s="387"/>
      <c r="L191" s="389"/>
      <c r="N191" s="104">
        <f>F187+F188+F189+F190+F192+F193+F194</f>
        <v>110</v>
      </c>
    </row>
    <row r="192" spans="1:14" x14ac:dyDescent="0.2">
      <c r="A192" s="221">
        <v>6</v>
      </c>
      <c r="B192" s="262">
        <v>74</v>
      </c>
      <c r="C192" s="113" t="s">
        <v>268</v>
      </c>
      <c r="D192" s="183"/>
      <c r="E192" s="118">
        <v>24.3</v>
      </c>
      <c r="F192" s="346">
        <v>8</v>
      </c>
      <c r="G192" s="118">
        <f t="shared" si="17"/>
        <v>24.3</v>
      </c>
      <c r="H192" s="383"/>
      <c r="I192" s="385"/>
      <c r="J192" s="57"/>
      <c r="K192" s="387"/>
      <c r="L192" s="389"/>
    </row>
    <row r="193" spans="1:14" x14ac:dyDescent="0.2">
      <c r="A193" s="221">
        <v>7</v>
      </c>
      <c r="B193" s="262">
        <v>75</v>
      </c>
      <c r="C193" s="113" t="s">
        <v>269</v>
      </c>
      <c r="D193" s="183"/>
      <c r="E193" s="118">
        <v>32.6</v>
      </c>
      <c r="F193" s="346">
        <v>25</v>
      </c>
      <c r="G193" s="118">
        <f t="shared" si="17"/>
        <v>32.6</v>
      </c>
      <c r="H193" s="383"/>
      <c r="I193" s="385"/>
      <c r="J193" s="57"/>
      <c r="K193" s="387"/>
      <c r="L193" s="389"/>
    </row>
    <row r="194" spans="1:14" ht="18.75" thickBot="1" x14ac:dyDescent="0.25">
      <c r="A194" s="254">
        <v>8</v>
      </c>
      <c r="B194" s="269">
        <v>73</v>
      </c>
      <c r="C194" s="244" t="s">
        <v>375</v>
      </c>
      <c r="D194" s="247"/>
      <c r="E194" s="239">
        <v>28.3</v>
      </c>
      <c r="F194" s="353">
        <v>16</v>
      </c>
      <c r="G194" s="239">
        <f t="shared" si="17"/>
        <v>28.3</v>
      </c>
      <c r="H194" s="377"/>
      <c r="I194" s="380"/>
      <c r="J194" s="240"/>
      <c r="K194" s="393"/>
      <c r="L194" s="371"/>
    </row>
    <row r="195" spans="1:14" x14ac:dyDescent="0.2">
      <c r="A195" s="275"/>
      <c r="B195" s="261" t="s">
        <v>166</v>
      </c>
      <c r="C195" s="289" t="s">
        <v>141</v>
      </c>
      <c r="D195" s="276"/>
      <c r="E195" s="218"/>
      <c r="F195" s="348"/>
      <c r="G195" s="218"/>
      <c r="H195" s="218"/>
      <c r="I195" s="277"/>
      <c r="J195" s="219"/>
      <c r="K195" s="278"/>
      <c r="L195" s="220"/>
    </row>
    <row r="196" spans="1:14" x14ac:dyDescent="0.2">
      <c r="A196" s="221">
        <v>1</v>
      </c>
      <c r="B196" s="262">
        <v>496</v>
      </c>
      <c r="C196" s="172" t="s">
        <v>192</v>
      </c>
      <c r="D196" s="101"/>
      <c r="E196" s="321">
        <v>24</v>
      </c>
      <c r="F196" s="349"/>
      <c r="G196" s="118">
        <f>E196</f>
        <v>24</v>
      </c>
      <c r="H196" s="383"/>
      <c r="I196" s="385">
        <f>SUM(F197:F203)</f>
        <v>132</v>
      </c>
      <c r="J196" s="57"/>
      <c r="K196" s="387">
        <v>5.3009259259259251E-3</v>
      </c>
      <c r="L196" s="389">
        <v>23</v>
      </c>
    </row>
    <row r="197" spans="1:14" x14ac:dyDescent="0.2">
      <c r="A197" s="221">
        <v>2</v>
      </c>
      <c r="B197" s="262">
        <v>493</v>
      </c>
      <c r="C197" s="172" t="s">
        <v>140</v>
      </c>
      <c r="D197" s="101"/>
      <c r="E197" s="118">
        <v>28.5</v>
      </c>
      <c r="F197" s="346">
        <v>17</v>
      </c>
      <c r="G197" s="118">
        <f t="shared" ref="G197:G203" si="18">E197</f>
        <v>28.5</v>
      </c>
      <c r="H197" s="383"/>
      <c r="I197" s="385"/>
      <c r="J197" s="57"/>
      <c r="K197" s="387"/>
      <c r="L197" s="389"/>
    </row>
    <row r="198" spans="1:14" x14ac:dyDescent="0.2">
      <c r="A198" s="221">
        <v>3</v>
      </c>
      <c r="B198" s="262">
        <v>498</v>
      </c>
      <c r="C198" s="172" t="s">
        <v>139</v>
      </c>
      <c r="D198" s="101"/>
      <c r="E198" s="118">
        <v>26.7</v>
      </c>
      <c r="F198" s="346">
        <v>13</v>
      </c>
      <c r="G198" s="118">
        <f t="shared" si="18"/>
        <v>26.7</v>
      </c>
      <c r="H198" s="383"/>
      <c r="I198" s="385"/>
      <c r="J198" s="57"/>
      <c r="K198" s="387"/>
      <c r="L198" s="389"/>
    </row>
    <row r="199" spans="1:14" x14ac:dyDescent="0.2">
      <c r="A199" s="221">
        <v>4</v>
      </c>
      <c r="B199" s="262">
        <v>489</v>
      </c>
      <c r="C199" s="172" t="s">
        <v>193</v>
      </c>
      <c r="D199" s="101"/>
      <c r="E199" s="118">
        <v>33.1</v>
      </c>
      <c r="F199" s="346">
        <v>26</v>
      </c>
      <c r="G199" s="118">
        <f t="shared" si="18"/>
        <v>33.1</v>
      </c>
      <c r="H199" s="383"/>
      <c r="I199" s="385"/>
      <c r="J199" s="57"/>
      <c r="K199" s="387"/>
      <c r="L199" s="389"/>
      <c r="N199" s="104">
        <f>F197+F198+F199+F200+F201+F202+F203</f>
        <v>132</v>
      </c>
    </row>
    <row r="200" spans="1:14" x14ac:dyDescent="0.2">
      <c r="A200" s="221">
        <v>5</v>
      </c>
      <c r="B200" s="262">
        <v>492</v>
      </c>
      <c r="C200" s="172" t="s">
        <v>194</v>
      </c>
      <c r="D200" s="101"/>
      <c r="E200" s="118">
        <v>31.5</v>
      </c>
      <c r="F200" s="346">
        <v>23</v>
      </c>
      <c r="G200" s="118">
        <f t="shared" si="18"/>
        <v>31.5</v>
      </c>
      <c r="H200" s="383"/>
      <c r="I200" s="385"/>
      <c r="J200" s="57"/>
      <c r="K200" s="387"/>
      <c r="L200" s="389"/>
    </row>
    <row r="201" spans="1:14" x14ac:dyDescent="0.2">
      <c r="A201" s="221">
        <v>6</v>
      </c>
      <c r="B201" s="262">
        <v>491</v>
      </c>
      <c r="C201" s="172" t="s">
        <v>195</v>
      </c>
      <c r="D201" s="101"/>
      <c r="E201" s="118">
        <v>22.1</v>
      </c>
      <c r="F201" s="346">
        <v>4</v>
      </c>
      <c r="G201" s="118">
        <f t="shared" si="18"/>
        <v>22.1</v>
      </c>
      <c r="H201" s="383"/>
      <c r="I201" s="385"/>
      <c r="J201" s="57"/>
      <c r="K201" s="387"/>
      <c r="L201" s="389"/>
    </row>
    <row r="202" spans="1:14" x14ac:dyDescent="0.2">
      <c r="A202" s="221">
        <v>7</v>
      </c>
      <c r="B202" s="262">
        <v>485</v>
      </c>
      <c r="C202" s="172" t="s">
        <v>138</v>
      </c>
      <c r="D202" s="101"/>
      <c r="E202" s="118">
        <v>34.200000000000003</v>
      </c>
      <c r="F202" s="346">
        <v>28</v>
      </c>
      <c r="G202" s="118">
        <f t="shared" si="18"/>
        <v>34.200000000000003</v>
      </c>
      <c r="H202" s="383"/>
      <c r="I202" s="385"/>
      <c r="J202" s="57"/>
      <c r="K202" s="387"/>
      <c r="L202" s="389"/>
    </row>
    <row r="203" spans="1:14" ht="18.75" thickBot="1" x14ac:dyDescent="0.25">
      <c r="A203" s="222">
        <v>8</v>
      </c>
      <c r="B203" s="264">
        <v>484</v>
      </c>
      <c r="C203" s="290" t="s">
        <v>196</v>
      </c>
      <c r="D203" s="207"/>
      <c r="E203" s="208">
        <v>30.6</v>
      </c>
      <c r="F203" s="350">
        <v>21</v>
      </c>
      <c r="G203" s="208">
        <f t="shared" si="18"/>
        <v>30.6</v>
      </c>
      <c r="H203" s="384"/>
      <c r="I203" s="386"/>
      <c r="J203" s="210"/>
      <c r="K203" s="388"/>
      <c r="L203" s="390"/>
    </row>
    <row r="204" spans="1:14" x14ac:dyDescent="0.2">
      <c r="A204" s="149"/>
      <c r="B204" s="266" t="s">
        <v>175</v>
      </c>
      <c r="C204" s="184" t="s">
        <v>142</v>
      </c>
      <c r="D204" s="155"/>
      <c r="E204" s="40"/>
      <c r="F204" s="352"/>
      <c r="G204" s="40"/>
      <c r="H204" s="40"/>
      <c r="I204" s="107"/>
      <c r="J204" s="89"/>
      <c r="K204" s="144"/>
      <c r="L204" s="111"/>
    </row>
    <row r="205" spans="1:14" x14ac:dyDescent="0.2">
      <c r="A205" s="221">
        <v>1</v>
      </c>
      <c r="B205" s="189">
        <v>125</v>
      </c>
      <c r="C205" s="168" t="s">
        <v>292</v>
      </c>
      <c r="D205" s="176"/>
      <c r="E205" s="118">
        <v>32.799999999999997</v>
      </c>
      <c r="F205" s="346">
        <v>25</v>
      </c>
      <c r="G205" s="118">
        <f>E205</f>
        <v>32.799999999999997</v>
      </c>
      <c r="H205" s="383"/>
      <c r="I205" s="385">
        <f>SUM(F205:F211)</f>
        <v>173</v>
      </c>
      <c r="J205" s="57"/>
      <c r="K205" s="387"/>
      <c r="L205" s="389">
        <v>15</v>
      </c>
    </row>
    <row r="206" spans="1:14" x14ac:dyDescent="0.2">
      <c r="A206" s="221">
        <v>2</v>
      </c>
      <c r="B206" s="189">
        <v>123</v>
      </c>
      <c r="C206" s="168" t="s">
        <v>293</v>
      </c>
      <c r="D206" s="176"/>
      <c r="E206" s="118">
        <v>41</v>
      </c>
      <c r="F206" s="346">
        <v>42</v>
      </c>
      <c r="G206" s="118">
        <f t="shared" ref="G206:G212" si="19">E206</f>
        <v>41</v>
      </c>
      <c r="H206" s="383"/>
      <c r="I206" s="385"/>
      <c r="J206" s="57"/>
      <c r="K206" s="387"/>
      <c r="L206" s="389"/>
    </row>
    <row r="207" spans="1:14" x14ac:dyDescent="0.2">
      <c r="A207" s="221">
        <v>3</v>
      </c>
      <c r="B207" s="189">
        <v>124</v>
      </c>
      <c r="C207" s="168" t="s">
        <v>294</v>
      </c>
      <c r="D207" s="176"/>
      <c r="E207" s="118">
        <v>29.1</v>
      </c>
      <c r="F207" s="346">
        <v>18</v>
      </c>
      <c r="G207" s="118">
        <f t="shared" si="19"/>
        <v>29.1</v>
      </c>
      <c r="H207" s="383"/>
      <c r="I207" s="385"/>
      <c r="J207" s="57"/>
      <c r="K207" s="387"/>
      <c r="L207" s="389"/>
    </row>
    <row r="208" spans="1:14" x14ac:dyDescent="0.2">
      <c r="A208" s="221">
        <v>4</v>
      </c>
      <c r="B208" s="189">
        <v>118</v>
      </c>
      <c r="C208" s="168" t="s">
        <v>295</v>
      </c>
      <c r="D208" s="176"/>
      <c r="E208" s="118">
        <v>39.1</v>
      </c>
      <c r="F208" s="346">
        <v>38</v>
      </c>
      <c r="G208" s="118">
        <f t="shared" si="19"/>
        <v>39.1</v>
      </c>
      <c r="H208" s="383"/>
      <c r="I208" s="385"/>
      <c r="J208" s="57"/>
      <c r="K208" s="387"/>
      <c r="L208" s="389"/>
      <c r="N208" s="104">
        <f>F205+F206+F207+F208+F209+F210+F211</f>
        <v>173</v>
      </c>
    </row>
    <row r="209" spans="1:17" x14ac:dyDescent="0.2">
      <c r="A209" s="221">
        <v>5</v>
      </c>
      <c r="B209" s="189">
        <v>122</v>
      </c>
      <c r="C209" s="168" t="s">
        <v>296</v>
      </c>
      <c r="D209" s="176"/>
      <c r="E209" s="118">
        <v>23.1</v>
      </c>
      <c r="F209" s="346">
        <v>6</v>
      </c>
      <c r="G209" s="118">
        <f t="shared" si="19"/>
        <v>23.1</v>
      </c>
      <c r="H209" s="383"/>
      <c r="I209" s="385"/>
      <c r="J209" s="57"/>
      <c r="K209" s="387"/>
      <c r="L209" s="389"/>
    </row>
    <row r="210" spans="1:17" x14ac:dyDescent="0.2">
      <c r="A210" s="221">
        <v>6</v>
      </c>
      <c r="B210" s="189">
        <v>121</v>
      </c>
      <c r="C210" s="168" t="s">
        <v>297</v>
      </c>
      <c r="D210" s="176"/>
      <c r="E210" s="118">
        <v>29.4</v>
      </c>
      <c r="F210" s="346">
        <v>18</v>
      </c>
      <c r="G210" s="118">
        <f t="shared" si="19"/>
        <v>29.4</v>
      </c>
      <c r="H210" s="383"/>
      <c r="I210" s="385"/>
      <c r="J210" s="57"/>
      <c r="K210" s="387"/>
      <c r="L210" s="389"/>
    </row>
    <row r="211" spans="1:17" x14ac:dyDescent="0.2">
      <c r="A211" s="221">
        <v>7</v>
      </c>
      <c r="B211" s="189">
        <v>120</v>
      </c>
      <c r="C211" s="168" t="s">
        <v>298</v>
      </c>
      <c r="D211" s="176"/>
      <c r="E211" s="118">
        <v>33.4</v>
      </c>
      <c r="F211" s="346">
        <v>26</v>
      </c>
      <c r="G211" s="118">
        <f t="shared" si="19"/>
        <v>33.4</v>
      </c>
      <c r="H211" s="383"/>
      <c r="I211" s="385"/>
      <c r="J211" s="57"/>
      <c r="K211" s="387"/>
      <c r="L211" s="389"/>
    </row>
    <row r="212" spans="1:17" ht="18.75" thickBot="1" x14ac:dyDescent="0.25">
      <c r="A212" s="254">
        <v>8</v>
      </c>
      <c r="B212" s="267"/>
      <c r="C212" s="270"/>
      <c r="D212" s="291"/>
      <c r="E212" s="344"/>
      <c r="F212" s="354"/>
      <c r="G212" s="239">
        <f t="shared" si="19"/>
        <v>0</v>
      </c>
      <c r="H212" s="377"/>
      <c r="I212" s="380"/>
      <c r="J212" s="240"/>
      <c r="K212" s="393"/>
      <c r="L212" s="371"/>
      <c r="M212" s="178"/>
      <c r="N212" s="178" t="s">
        <v>179</v>
      </c>
    </row>
    <row r="213" spans="1:17" ht="20.25" x14ac:dyDescent="0.25">
      <c r="A213" s="215"/>
      <c r="B213" s="261" t="s">
        <v>167</v>
      </c>
      <c r="C213" s="224" t="s">
        <v>111</v>
      </c>
      <c r="D213" s="217"/>
      <c r="E213" s="218"/>
      <c r="F213" s="348"/>
      <c r="G213" s="218"/>
      <c r="H213" s="218"/>
      <c r="I213" s="218"/>
      <c r="J213" s="219"/>
      <c r="K213" s="219"/>
      <c r="L213" s="220"/>
    </row>
    <row r="214" spans="1:17" x14ac:dyDescent="0.2">
      <c r="A214" s="221">
        <v>1</v>
      </c>
      <c r="B214" s="262">
        <v>454</v>
      </c>
      <c r="C214" s="172" t="s">
        <v>217</v>
      </c>
      <c r="D214" s="102"/>
      <c r="E214" s="118">
        <v>34.700000000000003</v>
      </c>
      <c r="F214" s="346">
        <v>29</v>
      </c>
      <c r="G214" s="118">
        <f>E214</f>
        <v>34.700000000000003</v>
      </c>
      <c r="H214" s="383"/>
      <c r="I214" s="385">
        <f>SUM(F214:F220)</f>
        <v>239</v>
      </c>
      <c r="J214" s="57"/>
      <c r="K214" s="387">
        <v>3.9120370370370368E-3</v>
      </c>
      <c r="L214" s="391">
        <v>3</v>
      </c>
    </row>
    <row r="215" spans="1:17" x14ac:dyDescent="0.2">
      <c r="A215" s="221">
        <v>2</v>
      </c>
      <c r="B215" s="262">
        <v>444</v>
      </c>
      <c r="C215" s="172" t="s">
        <v>112</v>
      </c>
      <c r="D215" s="102"/>
      <c r="E215" s="118">
        <v>43</v>
      </c>
      <c r="F215" s="346">
        <v>46</v>
      </c>
      <c r="G215" s="118">
        <f t="shared" ref="G215:G221" si="20">E215</f>
        <v>43</v>
      </c>
      <c r="H215" s="383"/>
      <c r="I215" s="385"/>
      <c r="J215" s="57"/>
      <c r="K215" s="387"/>
      <c r="L215" s="391"/>
    </row>
    <row r="216" spans="1:17" x14ac:dyDescent="0.2">
      <c r="A216" s="221">
        <v>3</v>
      </c>
      <c r="B216" s="262">
        <v>488</v>
      </c>
      <c r="C216" s="172" t="s">
        <v>218</v>
      </c>
      <c r="D216" s="102"/>
      <c r="E216" s="118">
        <v>44</v>
      </c>
      <c r="F216" s="346">
        <v>48</v>
      </c>
      <c r="G216" s="118">
        <f t="shared" si="20"/>
        <v>44</v>
      </c>
      <c r="H216" s="383"/>
      <c r="I216" s="385"/>
      <c r="J216" s="57"/>
      <c r="K216" s="387"/>
      <c r="L216" s="391"/>
    </row>
    <row r="217" spans="1:17" x14ac:dyDescent="0.2">
      <c r="A217" s="221">
        <v>4</v>
      </c>
      <c r="B217" s="262">
        <v>487</v>
      </c>
      <c r="C217" s="172" t="s">
        <v>219</v>
      </c>
      <c r="D217" s="102"/>
      <c r="E217" s="118">
        <v>29.4</v>
      </c>
      <c r="F217" s="346">
        <v>18</v>
      </c>
      <c r="G217" s="118">
        <f t="shared" si="20"/>
        <v>29.4</v>
      </c>
      <c r="H217" s="383"/>
      <c r="I217" s="385"/>
      <c r="J217" s="57"/>
      <c r="K217" s="387"/>
      <c r="L217" s="391"/>
    </row>
    <row r="218" spans="1:17" x14ac:dyDescent="0.2">
      <c r="A218" s="221">
        <v>5</v>
      </c>
      <c r="B218" s="262">
        <v>431</v>
      </c>
      <c r="C218" s="172" t="s">
        <v>220</v>
      </c>
      <c r="D218" s="102"/>
      <c r="E218" s="118">
        <v>38.700000000000003</v>
      </c>
      <c r="F218" s="346">
        <v>37</v>
      </c>
      <c r="G218" s="118">
        <f t="shared" si="20"/>
        <v>38.700000000000003</v>
      </c>
      <c r="H218" s="383"/>
      <c r="I218" s="385"/>
      <c r="J218" s="57"/>
      <c r="K218" s="387"/>
      <c r="L218" s="391"/>
      <c r="N218" s="104">
        <f>F214+F215+F216+F217+F218+F219+F220</f>
        <v>239</v>
      </c>
      <c r="Q218" s="117"/>
    </row>
    <row r="219" spans="1:17" x14ac:dyDescent="0.2">
      <c r="A219" s="221">
        <v>6</v>
      </c>
      <c r="B219" s="262">
        <v>437</v>
      </c>
      <c r="C219" s="172" t="s">
        <v>221</v>
      </c>
      <c r="D219" s="102"/>
      <c r="E219" s="118">
        <v>30.7</v>
      </c>
      <c r="F219" s="346">
        <v>21</v>
      </c>
      <c r="G219" s="118">
        <f t="shared" si="20"/>
        <v>30.7</v>
      </c>
      <c r="H219" s="383"/>
      <c r="I219" s="385"/>
      <c r="J219" s="57"/>
      <c r="K219" s="387"/>
      <c r="L219" s="391"/>
    </row>
    <row r="220" spans="1:17" x14ac:dyDescent="0.2">
      <c r="A220" s="221">
        <v>7</v>
      </c>
      <c r="B220" s="262">
        <v>436</v>
      </c>
      <c r="C220" s="172" t="s">
        <v>365</v>
      </c>
      <c r="D220" s="102"/>
      <c r="E220" s="118">
        <v>40.1</v>
      </c>
      <c r="F220" s="346">
        <v>40</v>
      </c>
      <c r="G220" s="118">
        <f t="shared" si="20"/>
        <v>40.1</v>
      </c>
      <c r="H220" s="383"/>
      <c r="I220" s="385"/>
      <c r="J220" s="57"/>
      <c r="K220" s="387"/>
      <c r="L220" s="391"/>
    </row>
    <row r="221" spans="1:17" ht="18.75" thickBot="1" x14ac:dyDescent="0.25">
      <c r="A221" s="222">
        <v>8</v>
      </c>
      <c r="B221" s="263"/>
      <c r="C221" s="288"/>
      <c r="D221" s="292"/>
      <c r="E221" s="322"/>
      <c r="F221" s="347"/>
      <c r="G221" s="208">
        <f t="shared" si="20"/>
        <v>0</v>
      </c>
      <c r="H221" s="384"/>
      <c r="I221" s="386"/>
      <c r="J221" s="210"/>
      <c r="K221" s="388"/>
      <c r="L221" s="392"/>
      <c r="N221" s="178" t="s">
        <v>179</v>
      </c>
    </row>
    <row r="222" spans="1:17" x14ac:dyDescent="0.2">
      <c r="A222" s="149"/>
      <c r="B222" s="266" t="s">
        <v>168</v>
      </c>
      <c r="C222" s="148" t="s">
        <v>366</v>
      </c>
      <c r="D222" s="192"/>
      <c r="E222" s="40"/>
      <c r="F222" s="352"/>
      <c r="G222" s="40"/>
      <c r="H222" s="40"/>
      <c r="I222" s="107"/>
      <c r="J222" s="89"/>
      <c r="K222" s="144"/>
      <c r="L222" s="111"/>
      <c r="N222" s="178"/>
    </row>
    <row r="223" spans="1:17" x14ac:dyDescent="0.2">
      <c r="A223" s="221">
        <v>1</v>
      </c>
      <c r="B223" s="189">
        <v>447</v>
      </c>
      <c r="C223" s="113" t="s">
        <v>367</v>
      </c>
      <c r="D223" s="102"/>
      <c r="E223" s="118">
        <v>32.6</v>
      </c>
      <c r="F223" s="346">
        <v>25</v>
      </c>
      <c r="G223" s="118"/>
      <c r="H223" s="118"/>
      <c r="I223" s="380">
        <f>SUM(F223:F230)</f>
        <v>101</v>
      </c>
      <c r="J223" s="57"/>
      <c r="K223" s="194"/>
      <c r="L223" s="371">
        <v>28</v>
      </c>
      <c r="N223" s="178"/>
    </row>
    <row r="224" spans="1:17" x14ac:dyDescent="0.2">
      <c r="A224" s="221">
        <v>2</v>
      </c>
      <c r="B224" s="189">
        <v>448</v>
      </c>
      <c r="C224" s="113" t="s">
        <v>368</v>
      </c>
      <c r="D224" s="102"/>
      <c r="E224" s="118">
        <v>22.8</v>
      </c>
      <c r="F224" s="346">
        <v>5</v>
      </c>
      <c r="G224" s="118"/>
      <c r="H224" s="118"/>
      <c r="I224" s="381"/>
      <c r="J224" s="57"/>
      <c r="K224" s="194"/>
      <c r="L224" s="372"/>
      <c r="N224" s="178"/>
    </row>
    <row r="225" spans="1:18" x14ac:dyDescent="0.2">
      <c r="A225" s="221">
        <v>3</v>
      </c>
      <c r="B225" s="189">
        <v>453</v>
      </c>
      <c r="C225" s="113" t="s">
        <v>369</v>
      </c>
      <c r="D225" s="102"/>
      <c r="E225" s="118">
        <v>35.1</v>
      </c>
      <c r="F225" s="346">
        <v>30</v>
      </c>
      <c r="G225" s="118"/>
      <c r="H225" s="118"/>
      <c r="I225" s="381"/>
      <c r="J225" s="57"/>
      <c r="K225" s="194"/>
      <c r="L225" s="372"/>
      <c r="N225" s="178"/>
    </row>
    <row r="226" spans="1:18" x14ac:dyDescent="0.2">
      <c r="A226" s="221">
        <v>4</v>
      </c>
      <c r="B226" s="189">
        <v>408</v>
      </c>
      <c r="C226" s="113" t="s">
        <v>370</v>
      </c>
      <c r="D226" s="102"/>
      <c r="E226" s="118">
        <v>31.7</v>
      </c>
      <c r="F226" s="346">
        <v>23</v>
      </c>
      <c r="G226" s="118"/>
      <c r="H226" s="118"/>
      <c r="I226" s="381"/>
      <c r="J226" s="57"/>
      <c r="K226" s="194"/>
      <c r="L226" s="372"/>
      <c r="N226" s="345">
        <f>F223+F224+F225+F226+F227+F228+F230</f>
        <v>101</v>
      </c>
    </row>
    <row r="227" spans="1:18" x14ac:dyDescent="0.2">
      <c r="A227" s="221">
        <v>5</v>
      </c>
      <c r="B227" s="189">
        <v>474</v>
      </c>
      <c r="C227" s="113" t="s">
        <v>371</v>
      </c>
      <c r="D227" s="102"/>
      <c r="E227" s="118">
        <v>20.8</v>
      </c>
      <c r="F227" s="346">
        <v>1</v>
      </c>
      <c r="G227" s="118"/>
      <c r="H227" s="118"/>
      <c r="I227" s="381"/>
      <c r="J227" s="57"/>
      <c r="K227" s="194"/>
      <c r="L227" s="372"/>
      <c r="N227" s="178"/>
    </row>
    <row r="228" spans="1:18" x14ac:dyDescent="0.2">
      <c r="A228" s="221">
        <v>6</v>
      </c>
      <c r="B228" s="189">
        <v>469</v>
      </c>
      <c r="C228" s="113" t="s">
        <v>372</v>
      </c>
      <c r="D228" s="102"/>
      <c r="E228" s="118">
        <v>28.5</v>
      </c>
      <c r="F228" s="346">
        <v>17</v>
      </c>
      <c r="G228" s="118"/>
      <c r="H228" s="118"/>
      <c r="I228" s="381"/>
      <c r="J228" s="57"/>
      <c r="K228" s="194"/>
      <c r="L228" s="372"/>
      <c r="N228" s="178"/>
    </row>
    <row r="229" spans="1:18" x14ac:dyDescent="0.2">
      <c r="A229" s="221">
        <v>7</v>
      </c>
      <c r="B229" s="189">
        <v>472</v>
      </c>
      <c r="C229" s="113" t="s">
        <v>373</v>
      </c>
      <c r="D229" s="102"/>
      <c r="E229" s="321">
        <v>18.399999999999999</v>
      </c>
      <c r="F229" s="349"/>
      <c r="G229" s="118"/>
      <c r="H229" s="118"/>
      <c r="I229" s="381"/>
      <c r="J229" s="57"/>
      <c r="K229" s="194"/>
      <c r="L229" s="372"/>
      <c r="N229" s="178"/>
    </row>
    <row r="230" spans="1:18" ht="18.75" thickBot="1" x14ac:dyDescent="0.25">
      <c r="A230" s="254">
        <v>8</v>
      </c>
      <c r="B230" s="267">
        <v>417</v>
      </c>
      <c r="C230" s="244" t="s">
        <v>374</v>
      </c>
      <c r="D230" s="293"/>
      <c r="E230" s="239">
        <v>18.7</v>
      </c>
      <c r="F230" s="353">
        <v>0</v>
      </c>
      <c r="G230" s="239"/>
      <c r="H230" s="239"/>
      <c r="I230" s="382"/>
      <c r="J230" s="240"/>
      <c r="K230" s="213"/>
      <c r="L230" s="373"/>
      <c r="N230" s="178"/>
    </row>
    <row r="231" spans="1:18" ht="20.25" x14ac:dyDescent="0.25">
      <c r="A231" s="215"/>
      <c r="B231" s="261" t="s">
        <v>169</v>
      </c>
      <c r="C231" s="224" t="s">
        <v>113</v>
      </c>
      <c r="D231" s="297"/>
      <c r="E231" s="218"/>
      <c r="F231" s="348"/>
      <c r="G231" s="218"/>
      <c r="H231" s="218"/>
      <c r="I231" s="218"/>
      <c r="J231" s="219"/>
      <c r="K231" s="219"/>
      <c r="L231" s="220"/>
    </row>
    <row r="232" spans="1:18" x14ac:dyDescent="0.2">
      <c r="A232" s="221">
        <v>1</v>
      </c>
      <c r="B232" s="262">
        <v>175</v>
      </c>
      <c r="C232" s="170" t="s">
        <v>313</v>
      </c>
      <c r="D232" s="101"/>
      <c r="E232" s="118">
        <v>25.2</v>
      </c>
      <c r="F232" s="346">
        <v>10</v>
      </c>
      <c r="G232" s="118">
        <f>E232</f>
        <v>25.2</v>
      </c>
      <c r="H232" s="383"/>
      <c r="I232" s="385">
        <f>SUM(F232:F239)</f>
        <v>54</v>
      </c>
      <c r="J232" s="57"/>
      <c r="K232" s="387">
        <v>6.6666666666666671E-3</v>
      </c>
      <c r="L232" s="389">
        <v>30</v>
      </c>
    </row>
    <row r="233" spans="1:18" x14ac:dyDescent="0.2">
      <c r="A233" s="221">
        <v>2</v>
      </c>
      <c r="B233" s="262">
        <v>97</v>
      </c>
      <c r="C233" s="170" t="s">
        <v>314</v>
      </c>
      <c r="D233" s="101"/>
      <c r="E233" s="118">
        <v>21.4</v>
      </c>
      <c r="F233" s="346">
        <v>2</v>
      </c>
      <c r="G233" s="118">
        <f t="shared" ref="G233:G239" si="21">E233</f>
        <v>21.4</v>
      </c>
      <c r="H233" s="383"/>
      <c r="I233" s="385"/>
      <c r="J233" s="57"/>
      <c r="K233" s="387"/>
      <c r="L233" s="389"/>
    </row>
    <row r="234" spans="1:18" ht="17.25" customHeight="1" x14ac:dyDescent="0.2">
      <c r="A234" s="221">
        <v>3</v>
      </c>
      <c r="B234" s="262">
        <v>27</v>
      </c>
      <c r="C234" s="170" t="s">
        <v>315</v>
      </c>
      <c r="D234" s="101"/>
      <c r="E234" s="118">
        <v>17.3</v>
      </c>
      <c r="F234" s="346">
        <v>0</v>
      </c>
      <c r="G234" s="118">
        <f t="shared" si="21"/>
        <v>17.3</v>
      </c>
      <c r="H234" s="383"/>
      <c r="I234" s="385"/>
      <c r="J234" s="57"/>
      <c r="K234" s="387"/>
      <c r="L234" s="389"/>
    </row>
    <row r="235" spans="1:18" x14ac:dyDescent="0.2">
      <c r="A235" s="221">
        <v>4</v>
      </c>
      <c r="B235" s="262">
        <v>184</v>
      </c>
      <c r="C235" s="170" t="s">
        <v>363</v>
      </c>
      <c r="D235" s="101"/>
      <c r="E235" s="118">
        <v>21.1</v>
      </c>
      <c r="F235" s="346">
        <v>2</v>
      </c>
      <c r="G235" s="118">
        <f t="shared" si="21"/>
        <v>21.1</v>
      </c>
      <c r="H235" s="383"/>
      <c r="I235" s="385"/>
      <c r="J235" s="57"/>
      <c r="K235" s="387"/>
      <c r="L235" s="389"/>
      <c r="N235" s="104">
        <f>F232+F233+F234+F235+F237+F238+F239</f>
        <v>54</v>
      </c>
      <c r="R235" s="117"/>
    </row>
    <row r="236" spans="1:18" x14ac:dyDescent="0.2">
      <c r="A236" s="221">
        <v>5</v>
      </c>
      <c r="B236" s="262">
        <v>151</v>
      </c>
      <c r="C236" s="170" t="s">
        <v>316</v>
      </c>
      <c r="D236" s="101"/>
      <c r="E236" s="321">
        <v>15.8</v>
      </c>
      <c r="F236" s="349">
        <v>0</v>
      </c>
      <c r="G236" s="118">
        <f t="shared" si="21"/>
        <v>15.8</v>
      </c>
      <c r="H236" s="383"/>
      <c r="I236" s="385"/>
      <c r="J236" s="57"/>
      <c r="K236" s="387"/>
      <c r="L236" s="389"/>
    </row>
    <row r="237" spans="1:18" x14ac:dyDescent="0.2">
      <c r="A237" s="221">
        <v>6</v>
      </c>
      <c r="B237" s="262">
        <v>110</v>
      </c>
      <c r="C237" s="170" t="s">
        <v>317</v>
      </c>
      <c r="D237" s="101"/>
      <c r="E237" s="118">
        <v>26.5</v>
      </c>
      <c r="F237" s="346">
        <v>13</v>
      </c>
      <c r="G237" s="118">
        <f t="shared" si="21"/>
        <v>26.5</v>
      </c>
      <c r="H237" s="383"/>
      <c r="I237" s="385"/>
      <c r="J237" s="57"/>
      <c r="K237" s="387"/>
      <c r="L237" s="389"/>
    </row>
    <row r="238" spans="1:18" x14ac:dyDescent="0.2">
      <c r="A238" s="221">
        <v>7</v>
      </c>
      <c r="B238" s="262">
        <v>112</v>
      </c>
      <c r="C238" s="170" t="s">
        <v>364</v>
      </c>
      <c r="D238" s="101"/>
      <c r="E238" s="118">
        <v>24.7</v>
      </c>
      <c r="F238" s="346">
        <v>9</v>
      </c>
      <c r="G238" s="118">
        <f t="shared" si="21"/>
        <v>24.7</v>
      </c>
      <c r="H238" s="383"/>
      <c r="I238" s="385"/>
      <c r="J238" s="57"/>
      <c r="K238" s="387"/>
      <c r="L238" s="389"/>
    </row>
    <row r="239" spans="1:18" ht="18.75" thickBot="1" x14ac:dyDescent="0.25">
      <c r="A239" s="222">
        <v>8</v>
      </c>
      <c r="B239" s="264">
        <v>154</v>
      </c>
      <c r="C239" s="206" t="s">
        <v>318</v>
      </c>
      <c r="D239" s="207"/>
      <c r="E239" s="208">
        <v>29.3</v>
      </c>
      <c r="F239" s="350">
        <v>18</v>
      </c>
      <c r="G239" s="208">
        <f t="shared" si="21"/>
        <v>29.3</v>
      </c>
      <c r="H239" s="384"/>
      <c r="I239" s="386"/>
      <c r="J239" s="210"/>
      <c r="K239" s="388"/>
      <c r="L239" s="390"/>
      <c r="M239" s="178"/>
    </row>
    <row r="240" spans="1:18" x14ac:dyDescent="0.2">
      <c r="A240" s="294"/>
      <c r="B240" s="273" t="s">
        <v>170</v>
      </c>
      <c r="C240" s="184" t="s">
        <v>232</v>
      </c>
      <c r="D240" s="295"/>
      <c r="E240" s="127"/>
      <c r="F240" s="355"/>
      <c r="G240" s="127"/>
      <c r="H240" s="127"/>
      <c r="I240" s="198"/>
      <c r="J240" s="223"/>
      <c r="K240" s="296"/>
      <c r="L240" s="274"/>
    </row>
    <row r="241" spans="1:14" x14ac:dyDescent="0.2">
      <c r="A241" s="221">
        <v>1</v>
      </c>
      <c r="B241" s="189">
        <v>351</v>
      </c>
      <c r="C241" s="170" t="s">
        <v>227</v>
      </c>
      <c r="D241" s="169"/>
      <c r="E241" s="118">
        <v>26.5</v>
      </c>
      <c r="F241" s="346">
        <v>13</v>
      </c>
      <c r="G241" s="118"/>
      <c r="H241" s="118"/>
      <c r="I241" s="385">
        <f>SUM(F241:F248)</f>
        <v>158</v>
      </c>
      <c r="J241" s="57"/>
      <c r="K241" s="387"/>
      <c r="L241" s="389">
        <v>18</v>
      </c>
    </row>
    <row r="242" spans="1:14" x14ac:dyDescent="0.2">
      <c r="A242" s="221">
        <v>2</v>
      </c>
      <c r="B242" s="189">
        <v>342</v>
      </c>
      <c r="C242" s="170" t="s">
        <v>228</v>
      </c>
      <c r="D242" s="169"/>
      <c r="E242" s="118">
        <v>36.5</v>
      </c>
      <c r="F242" s="346">
        <v>33</v>
      </c>
      <c r="G242" s="118"/>
      <c r="H242" s="118"/>
      <c r="I242" s="385"/>
      <c r="J242" s="57"/>
      <c r="K242" s="387"/>
      <c r="L242" s="389"/>
    </row>
    <row r="243" spans="1:14" x14ac:dyDescent="0.2">
      <c r="A243" s="221">
        <v>3</v>
      </c>
      <c r="B243" s="189">
        <v>332</v>
      </c>
      <c r="C243" s="170" t="s">
        <v>229</v>
      </c>
      <c r="D243" s="169"/>
      <c r="E243" s="118">
        <v>29.2</v>
      </c>
      <c r="F243" s="346">
        <v>18</v>
      </c>
      <c r="G243" s="118"/>
      <c r="H243" s="118"/>
      <c r="I243" s="385"/>
      <c r="J243" s="57"/>
      <c r="K243" s="387"/>
      <c r="L243" s="389"/>
    </row>
    <row r="244" spans="1:14" x14ac:dyDescent="0.2">
      <c r="A244" s="221">
        <v>4</v>
      </c>
      <c r="B244" s="189">
        <v>323</v>
      </c>
      <c r="C244" s="170" t="s">
        <v>376</v>
      </c>
      <c r="D244" s="169"/>
      <c r="E244" s="118">
        <v>33.200000000000003</v>
      </c>
      <c r="F244" s="346">
        <v>26</v>
      </c>
      <c r="G244" s="118"/>
      <c r="H244" s="118"/>
      <c r="I244" s="385"/>
      <c r="J244" s="57"/>
      <c r="K244" s="387"/>
      <c r="L244" s="389"/>
    </row>
    <row r="245" spans="1:14" x14ac:dyDescent="0.2">
      <c r="A245" s="221">
        <v>5</v>
      </c>
      <c r="B245" s="189">
        <v>335</v>
      </c>
      <c r="C245" s="187" t="s">
        <v>377</v>
      </c>
      <c r="D245" s="169"/>
      <c r="E245" s="118">
        <v>32.6</v>
      </c>
      <c r="F245" s="346">
        <v>25</v>
      </c>
      <c r="G245" s="118"/>
      <c r="H245" s="118"/>
      <c r="I245" s="385"/>
      <c r="J245" s="57"/>
      <c r="K245" s="387"/>
      <c r="L245" s="389"/>
      <c r="N245" s="104">
        <f>F241+F242+F243+F244+F245+F247+F248</f>
        <v>158</v>
      </c>
    </row>
    <row r="246" spans="1:14" x14ac:dyDescent="0.2">
      <c r="A246" s="221">
        <v>6</v>
      </c>
      <c r="B246" s="189">
        <v>398</v>
      </c>
      <c r="C246" s="170" t="s">
        <v>230</v>
      </c>
      <c r="D246" s="169"/>
      <c r="E246" s="321">
        <v>23.5</v>
      </c>
      <c r="F246" s="349"/>
      <c r="G246" s="118"/>
      <c r="H246" s="118"/>
      <c r="I246" s="385"/>
      <c r="J246" s="57"/>
      <c r="K246" s="387"/>
      <c r="L246" s="389"/>
    </row>
    <row r="247" spans="1:14" x14ac:dyDescent="0.2">
      <c r="A247" s="221">
        <v>7</v>
      </c>
      <c r="B247" s="189">
        <v>340</v>
      </c>
      <c r="C247" s="170" t="s">
        <v>231</v>
      </c>
      <c r="D247" s="169"/>
      <c r="E247" s="118">
        <v>30.8</v>
      </c>
      <c r="F247" s="346">
        <v>21</v>
      </c>
      <c r="G247" s="118"/>
      <c r="H247" s="118"/>
      <c r="I247" s="385"/>
      <c r="J247" s="57"/>
      <c r="K247" s="387"/>
      <c r="L247" s="389"/>
    </row>
    <row r="248" spans="1:14" ht="18.75" thickBot="1" x14ac:dyDescent="0.25">
      <c r="A248" s="254">
        <v>8</v>
      </c>
      <c r="B248" s="267">
        <v>386</v>
      </c>
      <c r="C248" s="298" t="s">
        <v>378</v>
      </c>
      <c r="D248" s="299"/>
      <c r="E248" s="239">
        <v>31.3</v>
      </c>
      <c r="F248" s="353">
        <v>22</v>
      </c>
      <c r="G248" s="239"/>
      <c r="H248" s="239"/>
      <c r="I248" s="380"/>
      <c r="J248" s="240"/>
      <c r="K248" s="393"/>
      <c r="L248" s="371"/>
    </row>
    <row r="249" spans="1:14" x14ac:dyDescent="0.25">
      <c r="A249" s="275"/>
      <c r="B249" s="261" t="s">
        <v>171</v>
      </c>
      <c r="C249" s="224" t="s">
        <v>134</v>
      </c>
      <c r="D249" s="300"/>
      <c r="E249" s="218"/>
      <c r="F249" s="348"/>
      <c r="G249" s="218"/>
      <c r="H249" s="218"/>
      <c r="I249" s="277"/>
      <c r="J249" s="219"/>
      <c r="K249" s="278"/>
      <c r="L249" s="220"/>
    </row>
    <row r="250" spans="1:14" x14ac:dyDescent="0.2">
      <c r="A250" s="221">
        <v>1</v>
      </c>
      <c r="B250" s="262">
        <v>146</v>
      </c>
      <c r="C250" s="168" t="s">
        <v>135</v>
      </c>
      <c r="D250" s="169"/>
      <c r="E250" s="118">
        <v>33.5</v>
      </c>
      <c r="F250" s="346">
        <v>27</v>
      </c>
      <c r="G250" s="118">
        <f>E250</f>
        <v>33.5</v>
      </c>
      <c r="H250" s="383"/>
      <c r="I250" s="385">
        <f>SUM(F250:F257)</f>
        <v>157</v>
      </c>
      <c r="J250" s="57"/>
      <c r="K250" s="387">
        <v>3.8773148148148143E-3</v>
      </c>
      <c r="L250" s="389">
        <v>20</v>
      </c>
    </row>
    <row r="251" spans="1:14" x14ac:dyDescent="0.2">
      <c r="A251" s="221">
        <v>2</v>
      </c>
      <c r="B251" s="262">
        <v>159</v>
      </c>
      <c r="C251" s="168" t="s">
        <v>238</v>
      </c>
      <c r="D251" s="169"/>
      <c r="E251" s="321">
        <v>24</v>
      </c>
      <c r="F251" s="349"/>
      <c r="G251" s="118">
        <f t="shared" ref="G251:G257" si="22">E251</f>
        <v>24</v>
      </c>
      <c r="H251" s="383"/>
      <c r="I251" s="385"/>
      <c r="J251" s="57"/>
      <c r="K251" s="387"/>
      <c r="L251" s="389"/>
    </row>
    <row r="252" spans="1:14" x14ac:dyDescent="0.2">
      <c r="A252" s="221">
        <v>3</v>
      </c>
      <c r="B252" s="262">
        <v>157</v>
      </c>
      <c r="C252" s="168" t="s">
        <v>239</v>
      </c>
      <c r="D252" s="169"/>
      <c r="E252" s="118">
        <v>35.200000000000003</v>
      </c>
      <c r="F252" s="346">
        <v>30</v>
      </c>
      <c r="G252" s="118">
        <f t="shared" si="22"/>
        <v>35.200000000000003</v>
      </c>
      <c r="H252" s="383"/>
      <c r="I252" s="385"/>
      <c r="J252" s="57"/>
      <c r="K252" s="387"/>
      <c r="L252" s="389"/>
    </row>
    <row r="253" spans="1:14" x14ac:dyDescent="0.2">
      <c r="A253" s="221">
        <v>4</v>
      </c>
      <c r="B253" s="262">
        <v>139</v>
      </c>
      <c r="C253" s="168" t="s">
        <v>240</v>
      </c>
      <c r="D253" s="169"/>
      <c r="E253" s="118">
        <v>25.3</v>
      </c>
      <c r="F253" s="346">
        <v>10</v>
      </c>
      <c r="G253" s="118">
        <f t="shared" si="22"/>
        <v>25.3</v>
      </c>
      <c r="H253" s="383"/>
      <c r="I253" s="385"/>
      <c r="J253" s="57"/>
      <c r="K253" s="387"/>
      <c r="L253" s="389"/>
      <c r="N253" s="104">
        <f>F250+F252+F253+F254+F255+F256+F257</f>
        <v>157</v>
      </c>
    </row>
    <row r="254" spans="1:14" x14ac:dyDescent="0.2">
      <c r="A254" s="221">
        <v>5</v>
      </c>
      <c r="B254" s="262">
        <v>126</v>
      </c>
      <c r="C254" s="168" t="s">
        <v>241</v>
      </c>
      <c r="D254" s="169"/>
      <c r="E254" s="118">
        <v>30</v>
      </c>
      <c r="F254" s="346">
        <v>20</v>
      </c>
      <c r="G254" s="118">
        <f t="shared" si="22"/>
        <v>30</v>
      </c>
      <c r="H254" s="383"/>
      <c r="I254" s="385"/>
      <c r="J254" s="57"/>
      <c r="K254" s="387"/>
      <c r="L254" s="389"/>
    </row>
    <row r="255" spans="1:14" x14ac:dyDescent="0.2">
      <c r="A255" s="221">
        <v>6</v>
      </c>
      <c r="B255" s="262">
        <v>186</v>
      </c>
      <c r="C255" s="168" t="s">
        <v>242</v>
      </c>
      <c r="D255" s="169"/>
      <c r="E255" s="118">
        <v>30.2</v>
      </c>
      <c r="F255" s="346">
        <v>20</v>
      </c>
      <c r="G255" s="118">
        <f t="shared" si="22"/>
        <v>30.2</v>
      </c>
      <c r="H255" s="383"/>
      <c r="I255" s="385"/>
      <c r="J255" s="57"/>
      <c r="K255" s="387"/>
      <c r="L255" s="389"/>
    </row>
    <row r="256" spans="1:14" x14ac:dyDescent="0.2">
      <c r="A256" s="221">
        <v>7</v>
      </c>
      <c r="B256" s="262">
        <v>156</v>
      </c>
      <c r="C256" s="168" t="s">
        <v>243</v>
      </c>
      <c r="D256" s="169"/>
      <c r="E256" s="118">
        <v>32.5</v>
      </c>
      <c r="F256" s="346">
        <v>25</v>
      </c>
      <c r="G256" s="118">
        <f t="shared" si="22"/>
        <v>32.5</v>
      </c>
      <c r="H256" s="383"/>
      <c r="I256" s="385"/>
      <c r="J256" s="57"/>
      <c r="K256" s="387"/>
      <c r="L256" s="389"/>
    </row>
    <row r="257" spans="1:14" ht="18.75" thickBot="1" x14ac:dyDescent="0.25">
      <c r="A257" s="222">
        <v>8</v>
      </c>
      <c r="B257" s="264">
        <v>119</v>
      </c>
      <c r="C257" s="242" t="s">
        <v>136</v>
      </c>
      <c r="D257" s="252"/>
      <c r="E257" s="208">
        <v>32.6</v>
      </c>
      <c r="F257" s="350">
        <v>25</v>
      </c>
      <c r="G257" s="208">
        <f t="shared" si="22"/>
        <v>32.6</v>
      </c>
      <c r="H257" s="384"/>
      <c r="I257" s="386"/>
      <c r="J257" s="210"/>
      <c r="K257" s="388"/>
      <c r="L257" s="390"/>
    </row>
    <row r="258" spans="1:14" x14ac:dyDescent="0.2">
      <c r="A258" s="294"/>
      <c r="B258" s="273" t="s">
        <v>172</v>
      </c>
      <c r="C258" s="184" t="s">
        <v>137</v>
      </c>
      <c r="D258" s="154"/>
      <c r="E258" s="40"/>
      <c r="F258" s="352"/>
      <c r="G258" s="40"/>
      <c r="H258" s="40"/>
      <c r="I258" s="107"/>
      <c r="J258" s="89"/>
      <c r="K258" s="144"/>
      <c r="L258" s="111"/>
    </row>
    <row r="259" spans="1:14" x14ac:dyDescent="0.2">
      <c r="A259" s="221">
        <v>1</v>
      </c>
      <c r="B259" s="189">
        <v>461</v>
      </c>
      <c r="C259" s="168" t="s">
        <v>182</v>
      </c>
      <c r="D259" s="180"/>
      <c r="E259" s="118">
        <v>29.2</v>
      </c>
      <c r="F259" s="346">
        <v>18</v>
      </c>
      <c r="G259" s="118">
        <f>E259</f>
        <v>29.2</v>
      </c>
      <c r="H259" s="383"/>
      <c r="I259" s="385">
        <f>SUM(F259:F266)</f>
        <v>102</v>
      </c>
      <c r="J259" s="57"/>
      <c r="K259" s="387">
        <v>3.8773148148148143E-3</v>
      </c>
      <c r="L259" s="389">
        <v>27</v>
      </c>
    </row>
    <row r="260" spans="1:14" x14ac:dyDescent="0.2">
      <c r="A260" s="221">
        <v>2</v>
      </c>
      <c r="B260" s="189">
        <v>471</v>
      </c>
      <c r="C260" s="168" t="s">
        <v>233</v>
      </c>
      <c r="D260" s="180"/>
      <c r="E260" s="118">
        <v>28.4</v>
      </c>
      <c r="F260" s="346">
        <v>16</v>
      </c>
      <c r="G260" s="118">
        <f t="shared" ref="G260:G266" si="23">E260</f>
        <v>28.4</v>
      </c>
      <c r="H260" s="383"/>
      <c r="I260" s="385"/>
      <c r="J260" s="57"/>
      <c r="K260" s="387"/>
      <c r="L260" s="389"/>
    </row>
    <row r="261" spans="1:14" x14ac:dyDescent="0.2">
      <c r="A261" s="221">
        <v>3</v>
      </c>
      <c r="B261" s="189">
        <v>473</v>
      </c>
      <c r="C261" s="168" t="s">
        <v>234</v>
      </c>
      <c r="D261" s="180"/>
      <c r="E261" s="118">
        <v>28.7</v>
      </c>
      <c r="F261" s="346">
        <v>16</v>
      </c>
      <c r="G261" s="118">
        <f t="shared" si="23"/>
        <v>28.7</v>
      </c>
      <c r="H261" s="383"/>
      <c r="I261" s="385"/>
      <c r="J261" s="57"/>
      <c r="K261" s="387"/>
      <c r="L261" s="389"/>
    </row>
    <row r="262" spans="1:14" x14ac:dyDescent="0.2">
      <c r="A262" s="221">
        <v>4</v>
      </c>
      <c r="B262" s="189">
        <v>476</v>
      </c>
      <c r="C262" s="168" t="s">
        <v>235</v>
      </c>
      <c r="D262" s="180"/>
      <c r="E262" s="118">
        <v>24.5</v>
      </c>
      <c r="F262" s="346">
        <v>9</v>
      </c>
      <c r="G262" s="118">
        <f t="shared" si="23"/>
        <v>24.5</v>
      </c>
      <c r="H262" s="383"/>
      <c r="I262" s="385"/>
      <c r="J262" s="57"/>
      <c r="K262" s="387"/>
      <c r="L262" s="389"/>
      <c r="N262" s="104">
        <f>F259+F260+F261+F262+F263+F264+F266</f>
        <v>102</v>
      </c>
    </row>
    <row r="263" spans="1:14" x14ac:dyDescent="0.2">
      <c r="A263" s="221">
        <v>5</v>
      </c>
      <c r="B263" s="189">
        <v>479</v>
      </c>
      <c r="C263" s="168" t="s">
        <v>236</v>
      </c>
      <c r="D263" s="180"/>
      <c r="E263" s="118">
        <v>26.4</v>
      </c>
      <c r="F263" s="346">
        <v>12</v>
      </c>
      <c r="G263" s="118">
        <f t="shared" si="23"/>
        <v>26.4</v>
      </c>
      <c r="H263" s="383"/>
      <c r="I263" s="385"/>
      <c r="J263" s="57"/>
      <c r="K263" s="387"/>
      <c r="L263" s="389"/>
    </row>
    <row r="264" spans="1:14" x14ac:dyDescent="0.2">
      <c r="A264" s="221">
        <v>6</v>
      </c>
      <c r="B264" s="189">
        <v>475</v>
      </c>
      <c r="C264" s="168" t="s">
        <v>181</v>
      </c>
      <c r="D264" s="180"/>
      <c r="E264" s="118">
        <v>26.9</v>
      </c>
      <c r="F264" s="346">
        <v>13</v>
      </c>
      <c r="G264" s="118">
        <f t="shared" si="23"/>
        <v>26.9</v>
      </c>
      <c r="H264" s="383"/>
      <c r="I264" s="385"/>
      <c r="J264" s="57"/>
      <c r="K264" s="387"/>
      <c r="L264" s="389"/>
    </row>
    <row r="265" spans="1:14" x14ac:dyDescent="0.2">
      <c r="A265" s="221">
        <v>7</v>
      </c>
      <c r="B265" s="189">
        <v>456</v>
      </c>
      <c r="C265" s="168" t="s">
        <v>405</v>
      </c>
      <c r="D265" s="180"/>
      <c r="E265" s="321">
        <v>23</v>
      </c>
      <c r="F265" s="349"/>
      <c r="G265" s="118">
        <f t="shared" si="23"/>
        <v>23</v>
      </c>
      <c r="H265" s="383"/>
      <c r="I265" s="385"/>
      <c r="J265" s="57"/>
      <c r="K265" s="387"/>
      <c r="L265" s="389"/>
    </row>
    <row r="266" spans="1:14" ht="18.75" thickBot="1" x14ac:dyDescent="0.25">
      <c r="A266" s="254">
        <v>8</v>
      </c>
      <c r="B266" s="267">
        <v>477</v>
      </c>
      <c r="C266" s="270" t="s">
        <v>237</v>
      </c>
      <c r="D266" s="301"/>
      <c r="E266" s="239">
        <v>29.1</v>
      </c>
      <c r="F266" s="353">
        <v>18</v>
      </c>
      <c r="G266" s="239">
        <f t="shared" si="23"/>
        <v>29.1</v>
      </c>
      <c r="H266" s="377"/>
      <c r="I266" s="380"/>
      <c r="J266" s="240"/>
      <c r="K266" s="393"/>
      <c r="L266" s="371"/>
    </row>
    <row r="267" spans="1:14" ht="36" x14ac:dyDescent="0.2">
      <c r="A267" s="230"/>
      <c r="B267" s="265" t="s">
        <v>173</v>
      </c>
      <c r="C267" s="304" t="s">
        <v>319</v>
      </c>
      <c r="D267" s="305"/>
      <c r="E267" s="233"/>
      <c r="F267" s="351"/>
      <c r="G267" s="233"/>
      <c r="H267" s="233"/>
      <c r="I267" s="306"/>
      <c r="J267" s="234"/>
      <c r="K267" s="235"/>
      <c r="L267" s="307"/>
    </row>
    <row r="268" spans="1:14" x14ac:dyDescent="0.2">
      <c r="A268" s="221">
        <v>1</v>
      </c>
      <c r="B268" s="189">
        <v>381</v>
      </c>
      <c r="C268" s="170" t="s">
        <v>320</v>
      </c>
      <c r="D268" s="169"/>
      <c r="E268" s="321">
        <v>0</v>
      </c>
      <c r="F268" s="349"/>
      <c r="G268" s="118"/>
      <c r="H268" s="118"/>
      <c r="I268" s="385">
        <f>SUM(F269:F275)</f>
        <v>181</v>
      </c>
      <c r="J268" s="57"/>
      <c r="K268" s="387">
        <v>3.8773148148148143E-3</v>
      </c>
      <c r="L268" s="389">
        <v>11</v>
      </c>
    </row>
    <row r="269" spans="1:14" x14ac:dyDescent="0.2">
      <c r="A269" s="221">
        <v>2</v>
      </c>
      <c r="B269" s="189">
        <v>302</v>
      </c>
      <c r="C269" s="170" t="s">
        <v>321</v>
      </c>
      <c r="D269" s="169"/>
      <c r="E269" s="118">
        <v>28.4</v>
      </c>
      <c r="F269" s="346">
        <v>16</v>
      </c>
      <c r="G269" s="118"/>
      <c r="H269" s="118"/>
      <c r="I269" s="385"/>
      <c r="J269" s="57"/>
      <c r="K269" s="387"/>
      <c r="L269" s="389"/>
    </row>
    <row r="270" spans="1:14" x14ac:dyDescent="0.2">
      <c r="A270" s="221">
        <v>3</v>
      </c>
      <c r="B270" s="189">
        <v>324</v>
      </c>
      <c r="C270" s="170" t="s">
        <v>322</v>
      </c>
      <c r="D270" s="169"/>
      <c r="E270" s="118">
        <v>29</v>
      </c>
      <c r="F270" s="346">
        <v>18</v>
      </c>
      <c r="G270" s="118"/>
      <c r="H270" s="118"/>
      <c r="I270" s="385"/>
      <c r="J270" s="57"/>
      <c r="K270" s="387"/>
      <c r="L270" s="389"/>
    </row>
    <row r="271" spans="1:14" x14ac:dyDescent="0.2">
      <c r="A271" s="221">
        <v>4</v>
      </c>
      <c r="B271" s="189">
        <v>318</v>
      </c>
      <c r="C271" s="170" t="s">
        <v>323</v>
      </c>
      <c r="D271" s="169"/>
      <c r="E271" s="118">
        <v>26.3</v>
      </c>
      <c r="F271" s="346">
        <v>12</v>
      </c>
      <c r="G271" s="118"/>
      <c r="H271" s="118"/>
      <c r="I271" s="385"/>
      <c r="J271" s="57"/>
      <c r="K271" s="387"/>
      <c r="L271" s="389"/>
    </row>
    <row r="272" spans="1:14" x14ac:dyDescent="0.2">
      <c r="A272" s="221">
        <v>5</v>
      </c>
      <c r="B272" s="189">
        <v>352</v>
      </c>
      <c r="C272" s="170" t="s">
        <v>324</v>
      </c>
      <c r="D272" s="169"/>
      <c r="E272" s="118">
        <v>43.5</v>
      </c>
      <c r="F272" s="346">
        <v>47</v>
      </c>
      <c r="G272" s="118"/>
      <c r="H272" s="118"/>
      <c r="I272" s="385"/>
      <c r="J272" s="57"/>
      <c r="K272" s="387"/>
      <c r="L272" s="389"/>
      <c r="N272" s="104">
        <f>F269+F270+F271+F272+F273+F274+F275</f>
        <v>181</v>
      </c>
    </row>
    <row r="273" spans="1:16" x14ac:dyDescent="0.2">
      <c r="A273" s="221">
        <v>6</v>
      </c>
      <c r="B273" s="189">
        <v>366</v>
      </c>
      <c r="C273" s="170" t="s">
        <v>325</v>
      </c>
      <c r="D273" s="169"/>
      <c r="E273" s="118">
        <v>49.5</v>
      </c>
      <c r="F273" s="346">
        <v>59</v>
      </c>
      <c r="G273" s="118"/>
      <c r="H273" s="118"/>
      <c r="I273" s="385"/>
      <c r="J273" s="57"/>
      <c r="K273" s="387"/>
      <c r="L273" s="389"/>
    </row>
    <row r="274" spans="1:16" x14ac:dyDescent="0.2">
      <c r="A274" s="221">
        <v>7</v>
      </c>
      <c r="B274" s="189">
        <v>306</v>
      </c>
      <c r="C274" s="170" t="s">
        <v>326</v>
      </c>
      <c r="D274" s="169"/>
      <c r="E274" s="118">
        <v>26.8</v>
      </c>
      <c r="F274" s="346">
        <v>13</v>
      </c>
      <c r="G274" s="118"/>
      <c r="H274" s="118"/>
      <c r="I274" s="385"/>
      <c r="J274" s="57"/>
      <c r="K274" s="387"/>
      <c r="L274" s="389"/>
    </row>
    <row r="275" spans="1:16" ht="18.75" thickBot="1" x14ac:dyDescent="0.25">
      <c r="A275" s="222">
        <v>8</v>
      </c>
      <c r="B275" s="263">
        <v>321</v>
      </c>
      <c r="C275" s="206" t="s">
        <v>327</v>
      </c>
      <c r="D275" s="252"/>
      <c r="E275" s="208">
        <v>28</v>
      </c>
      <c r="F275" s="350">
        <v>16</v>
      </c>
      <c r="G275" s="208"/>
      <c r="H275" s="208"/>
      <c r="I275" s="386"/>
      <c r="J275" s="210"/>
      <c r="K275" s="388"/>
      <c r="L275" s="390"/>
    </row>
    <row r="276" spans="1:16" ht="20.25" x14ac:dyDescent="0.25">
      <c r="A276" s="294"/>
      <c r="B276" s="273" t="s">
        <v>174</v>
      </c>
      <c r="C276" s="302" t="s">
        <v>114</v>
      </c>
      <c r="D276" s="303"/>
      <c r="E276" s="127"/>
      <c r="F276" s="355"/>
      <c r="G276" s="127"/>
      <c r="H276" s="127"/>
      <c r="I276" s="212"/>
      <c r="J276" s="223"/>
      <c r="K276" s="223"/>
      <c r="L276" s="214"/>
    </row>
    <row r="277" spans="1:16" x14ac:dyDescent="0.2">
      <c r="A277" s="221">
        <v>1</v>
      </c>
      <c r="B277" s="39">
        <v>357</v>
      </c>
      <c r="C277" s="170" t="s">
        <v>386</v>
      </c>
      <c r="D277" s="101"/>
      <c r="E277" s="118">
        <v>23</v>
      </c>
      <c r="F277" s="346">
        <v>6</v>
      </c>
      <c r="G277" s="118">
        <f>E277</f>
        <v>23</v>
      </c>
      <c r="H277" s="383"/>
      <c r="I277" s="385">
        <f>SUM(F277:F284)</f>
        <v>102</v>
      </c>
      <c r="J277" s="57"/>
      <c r="K277" s="387">
        <v>3.8773148148148143E-3</v>
      </c>
      <c r="L277" s="389">
        <v>26</v>
      </c>
    </row>
    <row r="278" spans="1:16" x14ac:dyDescent="0.2">
      <c r="A278" s="221">
        <v>2</v>
      </c>
      <c r="B278" s="39">
        <v>327</v>
      </c>
      <c r="C278" s="170" t="s">
        <v>387</v>
      </c>
      <c r="D278" s="101"/>
      <c r="E278" s="118">
        <v>24.6</v>
      </c>
      <c r="F278" s="346">
        <v>9</v>
      </c>
      <c r="G278" s="118">
        <f t="shared" ref="G278:G284" si="24">E278</f>
        <v>24.6</v>
      </c>
      <c r="H278" s="383"/>
      <c r="I278" s="385"/>
      <c r="J278" s="57"/>
      <c r="K278" s="387"/>
      <c r="L278" s="389"/>
    </row>
    <row r="279" spans="1:16" x14ac:dyDescent="0.2">
      <c r="A279" s="221">
        <v>3</v>
      </c>
      <c r="B279" s="39">
        <v>341</v>
      </c>
      <c r="C279" s="170" t="s">
        <v>388</v>
      </c>
      <c r="D279" s="101"/>
      <c r="E279" s="118">
        <v>30.4</v>
      </c>
      <c r="F279" s="346">
        <v>22</v>
      </c>
      <c r="G279" s="118">
        <f t="shared" si="24"/>
        <v>30.4</v>
      </c>
      <c r="H279" s="383"/>
      <c r="I279" s="385"/>
      <c r="J279" s="57"/>
      <c r="K279" s="387"/>
      <c r="L279" s="389"/>
    </row>
    <row r="280" spans="1:16" x14ac:dyDescent="0.2">
      <c r="A280" s="221">
        <v>4</v>
      </c>
      <c r="B280" s="39">
        <v>331</v>
      </c>
      <c r="C280" s="170" t="s">
        <v>389</v>
      </c>
      <c r="D280" s="101"/>
      <c r="E280" s="118">
        <v>24.4</v>
      </c>
      <c r="F280" s="346">
        <v>8</v>
      </c>
      <c r="G280" s="118">
        <f t="shared" si="24"/>
        <v>24.4</v>
      </c>
      <c r="H280" s="383"/>
      <c r="I280" s="385"/>
      <c r="J280" s="57"/>
      <c r="K280" s="387"/>
      <c r="L280" s="389"/>
    </row>
    <row r="281" spans="1:16" x14ac:dyDescent="0.2">
      <c r="A281" s="221">
        <v>5</v>
      </c>
      <c r="B281" s="39">
        <v>395</v>
      </c>
      <c r="C281" s="170" t="s">
        <v>390</v>
      </c>
      <c r="D281" s="101"/>
      <c r="E281" s="118">
        <v>33</v>
      </c>
      <c r="F281" s="346">
        <v>26</v>
      </c>
      <c r="G281" s="118">
        <f t="shared" si="24"/>
        <v>33</v>
      </c>
      <c r="H281" s="383"/>
      <c r="I281" s="385"/>
      <c r="J281" s="57"/>
      <c r="K281" s="387"/>
      <c r="L281" s="389"/>
      <c r="N281" s="104">
        <f>F277+F278+F279+F280+F281+F283+F284</f>
        <v>102</v>
      </c>
    </row>
    <row r="282" spans="1:16" ht="18.75" x14ac:dyDescent="0.2">
      <c r="A282" s="221">
        <v>6</v>
      </c>
      <c r="B282" s="39">
        <v>349</v>
      </c>
      <c r="C282" s="170" t="s">
        <v>391</v>
      </c>
      <c r="D282" s="101"/>
      <c r="E282" s="321">
        <v>22.7</v>
      </c>
      <c r="F282" s="349"/>
      <c r="G282" s="118">
        <f t="shared" si="24"/>
        <v>22.7</v>
      </c>
      <c r="H282" s="383"/>
      <c r="I282" s="385"/>
      <c r="J282" s="57"/>
      <c r="K282" s="387"/>
      <c r="L282" s="389"/>
      <c r="P282" s="177"/>
    </row>
    <row r="283" spans="1:16" x14ac:dyDescent="0.2">
      <c r="A283" s="221">
        <v>7</v>
      </c>
      <c r="B283" s="39">
        <v>374</v>
      </c>
      <c r="C283" s="170" t="s">
        <v>392</v>
      </c>
      <c r="D283" s="101"/>
      <c r="E283" s="118">
        <v>22.8</v>
      </c>
      <c r="F283" s="346">
        <v>5</v>
      </c>
      <c r="G283" s="118">
        <f t="shared" si="24"/>
        <v>22.8</v>
      </c>
      <c r="H283" s="383"/>
      <c r="I283" s="385"/>
      <c r="J283" s="57"/>
      <c r="K283" s="387"/>
      <c r="L283" s="389"/>
    </row>
    <row r="284" spans="1:16" ht="18.75" thickBot="1" x14ac:dyDescent="0.25">
      <c r="A284" s="222">
        <v>8</v>
      </c>
      <c r="B284" s="255">
        <v>304</v>
      </c>
      <c r="C284" s="206" t="s">
        <v>393</v>
      </c>
      <c r="D284" s="207"/>
      <c r="E284" s="208">
        <v>33.4</v>
      </c>
      <c r="F284" s="350">
        <v>26</v>
      </c>
      <c r="G284" s="208">
        <f t="shared" si="24"/>
        <v>33.4</v>
      </c>
      <c r="H284" s="384"/>
      <c r="I284" s="386"/>
      <c r="J284" s="210"/>
      <c r="K284" s="388"/>
      <c r="L284" s="390"/>
    </row>
    <row r="285" spans="1:16" ht="17.25" customHeight="1" x14ac:dyDescent="0.2">
      <c r="A285" s="20"/>
      <c r="B285" s="29"/>
      <c r="C285" s="109"/>
      <c r="D285" s="106"/>
      <c r="E285" s="40"/>
      <c r="F285" s="40"/>
      <c r="G285" s="40"/>
      <c r="H285" s="40"/>
      <c r="I285" s="107"/>
      <c r="J285" s="89"/>
      <c r="K285" s="144"/>
      <c r="L285" s="90"/>
      <c r="N285" s="11"/>
    </row>
    <row r="286" spans="1:16" ht="15" customHeight="1" x14ac:dyDescent="0.2">
      <c r="A286" s="20"/>
      <c r="B286" s="29"/>
      <c r="C286" s="109"/>
      <c r="D286" s="106"/>
      <c r="E286" s="40"/>
      <c r="F286" s="40"/>
      <c r="G286" s="40"/>
      <c r="H286" s="40"/>
      <c r="I286" s="107"/>
      <c r="J286" s="89"/>
      <c r="K286" s="144"/>
      <c r="L286" s="90"/>
      <c r="N286" s="185"/>
    </row>
    <row r="287" spans="1:16" ht="14.25" customHeight="1" x14ac:dyDescent="0.2">
      <c r="A287" s="20"/>
      <c r="B287" s="29"/>
      <c r="C287" s="94" t="s">
        <v>29</v>
      </c>
      <c r="D287" s="106"/>
      <c r="E287" s="40"/>
      <c r="F287" s="40"/>
      <c r="G287" s="40"/>
      <c r="H287" s="40"/>
      <c r="I287" s="107"/>
      <c r="J287" s="89"/>
      <c r="K287" s="144"/>
      <c r="L287" s="90"/>
      <c r="N287" s="185"/>
      <c r="O287" s="104"/>
    </row>
    <row r="288" spans="1:16" ht="26.1" customHeight="1" x14ac:dyDescent="0.25">
      <c r="A288" s="121">
        <v>1</v>
      </c>
      <c r="B288" s="122"/>
      <c r="C288" s="357" t="s">
        <v>356</v>
      </c>
      <c r="D288" s="358" t="s">
        <v>96</v>
      </c>
      <c r="E288" s="374" t="s">
        <v>96</v>
      </c>
      <c r="F288" s="374"/>
      <c r="G288" s="151"/>
      <c r="H288" s="150"/>
      <c r="I288" s="359">
        <v>50.3</v>
      </c>
      <c r="J288" s="89"/>
      <c r="K288" s="144"/>
      <c r="L288" s="90"/>
      <c r="N288" s="185"/>
      <c r="O288" s="29"/>
    </row>
    <row r="289" spans="1:15" ht="29.45" customHeight="1" x14ac:dyDescent="0.2">
      <c r="A289" s="123">
        <v>2</v>
      </c>
      <c r="B289" s="124"/>
      <c r="C289" s="360" t="s">
        <v>325</v>
      </c>
      <c r="D289" s="361" t="s">
        <v>319</v>
      </c>
      <c r="E289" s="375" t="s">
        <v>319</v>
      </c>
      <c r="F289" s="375"/>
      <c r="G289" s="152"/>
      <c r="H289" s="153"/>
      <c r="I289" s="362">
        <v>49.5</v>
      </c>
      <c r="J289" s="89"/>
      <c r="K289" s="144"/>
      <c r="L289" s="90"/>
      <c r="N289" s="185"/>
      <c r="O289" s="29"/>
    </row>
    <row r="290" spans="1:15" ht="30" customHeight="1" x14ac:dyDescent="0.2">
      <c r="A290" s="123">
        <v>3</v>
      </c>
      <c r="B290" s="125"/>
      <c r="C290" s="363" t="s">
        <v>122</v>
      </c>
      <c r="D290" s="364" t="s">
        <v>100</v>
      </c>
      <c r="E290" s="376" t="s">
        <v>100</v>
      </c>
      <c r="F290" s="376"/>
      <c r="G290" s="152"/>
      <c r="H290" s="153"/>
      <c r="I290" s="362">
        <v>45.3</v>
      </c>
      <c r="J290" s="89"/>
      <c r="K290" s="89"/>
      <c r="L290" s="90"/>
      <c r="N290" s="185"/>
      <c r="O290" s="29"/>
    </row>
    <row r="291" spans="1:15" x14ac:dyDescent="0.2">
      <c r="A291" s="19"/>
      <c r="B291" s="19"/>
      <c r="C291" s="19"/>
      <c r="D291" s="19"/>
      <c r="E291" s="40"/>
      <c r="F291" s="40"/>
      <c r="G291" s="40"/>
      <c r="H291" s="40"/>
      <c r="I291" s="54"/>
      <c r="J291" s="55"/>
      <c r="K291" s="55"/>
      <c r="L291" s="56"/>
      <c r="N291" s="185"/>
    </row>
    <row r="292" spans="1:15" ht="20.25" x14ac:dyDescent="0.2">
      <c r="C292" s="15" t="s">
        <v>4</v>
      </c>
      <c r="D292" s="94"/>
      <c r="E292" s="95"/>
      <c r="F292" s="95"/>
      <c r="I292" s="126" t="s">
        <v>406</v>
      </c>
      <c r="N292" s="185"/>
    </row>
    <row r="293" spans="1:15" x14ac:dyDescent="0.2">
      <c r="N293" s="185"/>
    </row>
    <row r="294" spans="1:15" x14ac:dyDescent="0.2">
      <c r="A294" s="98"/>
      <c r="B294" s="20"/>
      <c r="C294" s="26"/>
      <c r="D294" s="26"/>
      <c r="E294" s="394"/>
      <c r="F294" s="394"/>
      <c r="G294" s="394"/>
      <c r="H294" s="99"/>
      <c r="I294" s="55"/>
    </row>
    <row r="295" spans="1:15" x14ac:dyDescent="0.2">
      <c r="A295" s="98"/>
      <c r="B295" s="20"/>
      <c r="C295" s="26"/>
      <c r="D295" s="26"/>
      <c r="E295" s="394"/>
      <c r="F295" s="394"/>
      <c r="G295" s="394"/>
      <c r="H295" s="99"/>
      <c r="I295" s="55"/>
    </row>
    <row r="296" spans="1:15" x14ac:dyDescent="0.2">
      <c r="A296" s="98"/>
      <c r="B296" s="20"/>
      <c r="C296" s="26"/>
      <c r="D296" s="26"/>
      <c r="E296" s="394"/>
      <c r="F296" s="394"/>
      <c r="G296" s="394"/>
      <c r="H296" s="99"/>
      <c r="I296" s="55"/>
    </row>
    <row r="297" spans="1:15" x14ac:dyDescent="0.2">
      <c r="C297" s="100"/>
      <c r="D297" s="100"/>
    </row>
    <row r="298" spans="1:15" x14ac:dyDescent="0.2">
      <c r="C298" s="100"/>
      <c r="D298" s="100"/>
    </row>
    <row r="299" spans="1:15" x14ac:dyDescent="0.2">
      <c r="C299" s="100"/>
      <c r="D299" s="100"/>
    </row>
    <row r="300" spans="1:15" x14ac:dyDescent="0.2">
      <c r="C300" s="100"/>
      <c r="D300" s="100"/>
    </row>
    <row r="301" spans="1:15" x14ac:dyDescent="0.2">
      <c r="C301" s="100"/>
      <c r="D301" s="100"/>
    </row>
  </sheetData>
  <mergeCells count="125">
    <mergeCell ref="A1:L1"/>
    <mergeCell ref="A3:L3"/>
    <mergeCell ref="A2:L2"/>
    <mergeCell ref="I7:I14"/>
    <mergeCell ref="H7:H14"/>
    <mergeCell ref="K7:K14"/>
    <mergeCell ref="L7:L14"/>
    <mergeCell ref="A4:L4"/>
    <mergeCell ref="I33:I40"/>
    <mergeCell ref="K33:K40"/>
    <mergeCell ref="L33:L40"/>
    <mergeCell ref="K142:K149"/>
    <mergeCell ref="L142:L149"/>
    <mergeCell ref="H115:H122"/>
    <mergeCell ref="I115:I122"/>
    <mergeCell ref="H169:H176"/>
    <mergeCell ref="K79:K86"/>
    <mergeCell ref="L79:L86"/>
    <mergeCell ref="L169:L176"/>
    <mergeCell ref="I16:I23"/>
    <mergeCell ref="L16:L23"/>
    <mergeCell ref="H61:H68"/>
    <mergeCell ref="I61:I68"/>
    <mergeCell ref="K61:K68"/>
    <mergeCell ref="L61:L68"/>
    <mergeCell ref="H97:H104"/>
    <mergeCell ref="I97:I104"/>
    <mergeCell ref="K97:K104"/>
    <mergeCell ref="L97:L104"/>
    <mergeCell ref="H70:H77"/>
    <mergeCell ref="I70:I77"/>
    <mergeCell ref="K70:K77"/>
    <mergeCell ref="L70:L77"/>
    <mergeCell ref="H88:H95"/>
    <mergeCell ref="K115:K122"/>
    <mergeCell ref="H79:H86"/>
    <mergeCell ref="I79:I86"/>
    <mergeCell ref="I142:I149"/>
    <mergeCell ref="I88:I95"/>
    <mergeCell ref="K88:K95"/>
    <mergeCell ref="L88:L95"/>
    <mergeCell ref="I133:I140"/>
    <mergeCell ref="H133:H140"/>
    <mergeCell ref="L133:L140"/>
    <mergeCell ref="K133:K140"/>
    <mergeCell ref="H124:H131"/>
    <mergeCell ref="I124:I131"/>
    <mergeCell ref="K124:K131"/>
    <mergeCell ref="L124:L131"/>
    <mergeCell ref="H106:H113"/>
    <mergeCell ref="I106:I113"/>
    <mergeCell ref="K106:K113"/>
    <mergeCell ref="L106:L113"/>
    <mergeCell ref="H16:H23"/>
    <mergeCell ref="H43:H50"/>
    <mergeCell ref="I43:I50"/>
    <mergeCell ref="K43:K50"/>
    <mergeCell ref="L43:L50"/>
    <mergeCell ref="H52:H59"/>
    <mergeCell ref="I52:I59"/>
    <mergeCell ref="K52:K59"/>
    <mergeCell ref="L52:L59"/>
    <mergeCell ref="H25:H32"/>
    <mergeCell ref="I25:I32"/>
    <mergeCell ref="K25:K32"/>
    <mergeCell ref="L25:L32"/>
    <mergeCell ref="K241:K248"/>
    <mergeCell ref="L241:L248"/>
    <mergeCell ref="I268:I275"/>
    <mergeCell ref="K268:K275"/>
    <mergeCell ref="L268:L275"/>
    <mergeCell ref="I169:I176"/>
    <mergeCell ref="K169:K176"/>
    <mergeCell ref="L160:L167"/>
    <mergeCell ref="E296:G296"/>
    <mergeCell ref="E294:G294"/>
    <mergeCell ref="E295:G295"/>
    <mergeCell ref="I178:I185"/>
    <mergeCell ref="L178:L185"/>
    <mergeCell ref="H160:H167"/>
    <mergeCell ref="I160:I167"/>
    <mergeCell ref="K160:K167"/>
    <mergeCell ref="L115:L122"/>
    <mergeCell ref="H142:H149"/>
    <mergeCell ref="H277:H284"/>
    <mergeCell ref="I277:I284"/>
    <mergeCell ref="K277:K284"/>
    <mergeCell ref="L277:L284"/>
    <mergeCell ref="H232:H239"/>
    <mergeCell ref="I232:I239"/>
    <mergeCell ref="K232:K239"/>
    <mergeCell ref="L232:L239"/>
    <mergeCell ref="H259:H266"/>
    <mergeCell ref="I259:I266"/>
    <mergeCell ref="K259:K266"/>
    <mergeCell ref="L259:L266"/>
    <mergeCell ref="H250:H257"/>
    <mergeCell ref="I250:I257"/>
    <mergeCell ref="K250:K257"/>
    <mergeCell ref="L250:L257"/>
    <mergeCell ref="I241:I248"/>
    <mergeCell ref="L151:L158"/>
    <mergeCell ref="L223:L230"/>
    <mergeCell ref="E288:F288"/>
    <mergeCell ref="E289:F289"/>
    <mergeCell ref="E290:F290"/>
    <mergeCell ref="I151:I158"/>
    <mergeCell ref="I223:I230"/>
    <mergeCell ref="H196:H203"/>
    <mergeCell ref="I196:I203"/>
    <mergeCell ref="K196:K203"/>
    <mergeCell ref="L196:L203"/>
    <mergeCell ref="H214:H221"/>
    <mergeCell ref="I214:I221"/>
    <mergeCell ref="K214:K221"/>
    <mergeCell ref="L214:L221"/>
    <mergeCell ref="H205:H212"/>
    <mergeCell ref="I205:I212"/>
    <mergeCell ref="K205:K212"/>
    <mergeCell ref="L205:L212"/>
    <mergeCell ref="H187:H194"/>
    <mergeCell ref="I187:I194"/>
    <mergeCell ref="K187:K194"/>
    <mergeCell ref="L187:L194"/>
    <mergeCell ref="H178:H185"/>
  </mergeCells>
  <phoneticPr fontId="2" type="noConversion"/>
  <conditionalFormatting sqref="G7:G14">
    <cfRule type="top10" dxfId="38" priority="72" percent="1" rank="1"/>
  </conditionalFormatting>
  <conditionalFormatting sqref="G16:G23">
    <cfRule type="top10" dxfId="37" priority="37" percent="1" rank="1"/>
  </conditionalFormatting>
  <conditionalFormatting sqref="G25:G41">
    <cfRule type="top10" dxfId="36" priority="193" percent="1" rank="1"/>
  </conditionalFormatting>
  <conditionalFormatting sqref="G43:G50">
    <cfRule type="top10" dxfId="35" priority="34" percent="1" rank="1"/>
  </conditionalFormatting>
  <conditionalFormatting sqref="G52:G59">
    <cfRule type="top10" dxfId="34" priority="33" percent="1" rank="1"/>
  </conditionalFormatting>
  <conditionalFormatting sqref="G61:G68">
    <cfRule type="top10" dxfId="33" priority="31" percent="1" rank="1"/>
  </conditionalFormatting>
  <conditionalFormatting sqref="G70:G77">
    <cfRule type="top10" dxfId="32" priority="30" percent="1" rank="1"/>
  </conditionalFormatting>
  <conditionalFormatting sqref="G79:G86">
    <cfRule type="top10" dxfId="31" priority="29" percent="1" rank="1"/>
  </conditionalFormatting>
  <conditionalFormatting sqref="G88:G95">
    <cfRule type="top10" dxfId="30" priority="28" percent="1" rank="1"/>
  </conditionalFormatting>
  <conditionalFormatting sqref="G97:G104">
    <cfRule type="top10" dxfId="29" priority="190" percent="1" rank="1"/>
  </conditionalFormatting>
  <conditionalFormatting sqref="G106:G113">
    <cfRule type="top10" dxfId="28" priority="25" percent="1" rank="1"/>
  </conditionalFormatting>
  <conditionalFormatting sqref="G115:G122">
    <cfRule type="top10" dxfId="27" priority="24" percent="1" rank="1"/>
  </conditionalFormatting>
  <conditionalFormatting sqref="G124:G131">
    <cfRule type="top10" dxfId="26" priority="22" percent="1" rank="1"/>
  </conditionalFormatting>
  <conditionalFormatting sqref="G133:G140">
    <cfRule type="top10" dxfId="25" priority="21" percent="1" rank="1"/>
  </conditionalFormatting>
  <conditionalFormatting sqref="G142:G149">
    <cfRule type="top10" dxfId="24" priority="18" percent="1" rank="1"/>
  </conditionalFormatting>
  <conditionalFormatting sqref="G159">
    <cfRule type="top10" dxfId="23" priority="130" percent="1" rank="1"/>
    <cfRule type="top10" dxfId="22" priority="131" percent="1" rank="1"/>
  </conditionalFormatting>
  <conditionalFormatting sqref="G160:G167">
    <cfRule type="top10" dxfId="21" priority="16" percent="1" rank="1"/>
  </conditionalFormatting>
  <conditionalFormatting sqref="G169:G176">
    <cfRule type="top10" dxfId="20" priority="13" percent="1" rank="1"/>
  </conditionalFormatting>
  <conditionalFormatting sqref="G177">
    <cfRule type="top10" dxfId="19" priority="106" percent="1" rank="1"/>
    <cfRule type="top10" dxfId="18" priority="110" percent="1" rank="1"/>
    <cfRule type="top10" dxfId="17" priority="111" percent="1" rank="1"/>
    <cfRule type="top10" dxfId="16" priority="122" percent="1" rank="1"/>
    <cfRule type="top10" dxfId="15" priority="198" percent="1" rank="1"/>
  </conditionalFormatting>
  <conditionalFormatting sqref="G178:G185">
    <cfRule type="top10" dxfId="14" priority="12" percent="1" rank="1"/>
  </conditionalFormatting>
  <conditionalFormatting sqref="G187:G194">
    <cfRule type="top10" dxfId="13" priority="11" percent="1" rank="1"/>
  </conditionalFormatting>
  <conditionalFormatting sqref="G195">
    <cfRule type="top10" dxfId="12" priority="80" percent="1" rank="1"/>
    <cfRule type="top10" dxfId="11" priority="81" percent="1" rank="1"/>
  </conditionalFormatting>
  <conditionalFormatting sqref="G196:G203">
    <cfRule type="top10" dxfId="10" priority="10" percent="1" rank="1"/>
  </conditionalFormatting>
  <conditionalFormatting sqref="G204">
    <cfRule type="top10" dxfId="9" priority="187" percent="1" rank="1"/>
  </conditionalFormatting>
  <conditionalFormatting sqref="G205:G212">
    <cfRule type="top10" dxfId="8" priority="9" percent="1" rank="1"/>
  </conditionalFormatting>
  <conditionalFormatting sqref="G214:G230">
    <cfRule type="top10" dxfId="7" priority="8" percent="1" rank="1"/>
  </conditionalFormatting>
  <conditionalFormatting sqref="G232:G239">
    <cfRule type="top10" dxfId="6" priority="5" percent="1" rank="1"/>
  </conditionalFormatting>
  <conditionalFormatting sqref="G240:G248">
    <cfRule type="top10" dxfId="5" priority="196" percent="1" rank="1"/>
  </conditionalFormatting>
  <conditionalFormatting sqref="G249 G258">
    <cfRule type="top10" dxfId="4" priority="66" percent="1" rank="1"/>
  </conditionalFormatting>
  <conditionalFormatting sqref="G250:G257">
    <cfRule type="top10" dxfId="3" priority="3" percent="1" rank="1"/>
  </conditionalFormatting>
  <conditionalFormatting sqref="G259:G275">
    <cfRule type="top10" dxfId="2" priority="194" percent="1" rank="1"/>
  </conditionalFormatting>
  <conditionalFormatting sqref="G277:G284">
    <cfRule type="top10" dxfId="1" priority="1" percent="1" rank="1"/>
  </conditionalFormatting>
  <conditionalFormatting sqref="G285:G287">
    <cfRule type="top10" dxfId="0" priority="186" percent="1" rank="1"/>
  </conditionalFormatting>
  <printOptions horizontalCentered="1"/>
  <pageMargins left="0.39370078740157483" right="0" top="0.19685039370078741" bottom="0.19685039370078741" header="0" footer="0"/>
  <pageSetup paperSize="9" scale="86" fitToHeight="7" orientation="portrait" r:id="rId1"/>
  <headerFooter alignWithMargins="0">
    <oddFooter>&amp;R&amp;P</oddFooter>
  </headerFooter>
  <rowBreaks count="2" manualBreakCount="2">
    <brk id="84" max="12" man="1"/>
    <brk id="122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40625" defaultRowHeight="15" x14ac:dyDescent="0.3"/>
  <cols>
    <col min="1" max="1" width="5" style="10" customWidth="1"/>
    <col min="2" max="2" width="42.42578125" style="10" customWidth="1"/>
    <col min="3" max="10" width="13" style="10" customWidth="1"/>
    <col min="11" max="12" width="10.28515625" style="10" customWidth="1"/>
    <col min="13" max="13" width="9.140625" style="5"/>
    <col min="14" max="14" width="13.140625" style="5" customWidth="1"/>
    <col min="15" max="16384" width="9.140625" style="5"/>
  </cols>
  <sheetData>
    <row r="1" spans="1:12" ht="23.25" customHeight="1" x14ac:dyDescent="0.3">
      <c r="A1" s="365" t="s">
        <v>25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20.25" x14ac:dyDescent="0.3">
      <c r="A2" s="1"/>
      <c r="B2" s="1"/>
      <c r="C2" s="23"/>
      <c r="D2" s="23"/>
      <c r="E2" s="23"/>
      <c r="F2" s="23"/>
      <c r="G2" s="23"/>
      <c r="H2" s="24"/>
      <c r="I2" s="25"/>
      <c r="J2" s="25"/>
      <c r="K2" s="25"/>
    </row>
    <row r="3" spans="1:12" ht="16.5" x14ac:dyDescent="0.3">
      <c r="A3" s="26" t="s">
        <v>55</v>
      </c>
      <c r="B3" s="26"/>
      <c r="C3" s="27"/>
      <c r="D3" s="20"/>
      <c r="E3" s="27"/>
      <c r="F3" s="5"/>
      <c r="G3" s="28"/>
      <c r="I3" s="29"/>
      <c r="J3" s="29"/>
      <c r="K3" s="30"/>
      <c r="L3" s="14" t="s">
        <v>5</v>
      </c>
    </row>
    <row r="4" spans="1:12" ht="21.75" customHeight="1" x14ac:dyDescent="0.3">
      <c r="A4" s="414" t="s">
        <v>13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ht="30" customHeight="1" thickBot="1" x14ac:dyDescent="0.35">
      <c r="A5" s="415" t="s">
        <v>49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</row>
    <row r="6" spans="1:12" s="11" customFormat="1" ht="39" thickBot="1" x14ac:dyDescent="0.25">
      <c r="A6" s="31" t="s">
        <v>0</v>
      </c>
      <c r="B6" s="32" t="s">
        <v>6</v>
      </c>
      <c r="C6" s="22" t="s">
        <v>7</v>
      </c>
      <c r="D6" s="22" t="s">
        <v>28</v>
      </c>
      <c r="E6" s="22" t="s">
        <v>8</v>
      </c>
      <c r="F6" s="22" t="s">
        <v>14</v>
      </c>
      <c r="G6" s="22" t="s">
        <v>9</v>
      </c>
      <c r="H6" s="22" t="s">
        <v>10</v>
      </c>
      <c r="I6" s="22" t="s">
        <v>26</v>
      </c>
      <c r="J6" s="22" t="s">
        <v>11</v>
      </c>
      <c r="K6" s="21" t="s">
        <v>12</v>
      </c>
      <c r="L6" s="63" t="s">
        <v>2</v>
      </c>
    </row>
    <row r="7" spans="1:12" s="34" customFormat="1" ht="24" customHeight="1" x14ac:dyDescent="0.25">
      <c r="A7" s="65">
        <v>1</v>
      </c>
      <c r="B7" s="58" t="s">
        <v>57</v>
      </c>
      <c r="C7" s="41">
        <v>6</v>
      </c>
      <c r="D7" s="41">
        <v>6</v>
      </c>
      <c r="E7" s="41">
        <v>6</v>
      </c>
      <c r="F7" s="41">
        <v>6</v>
      </c>
      <c r="G7" s="41">
        <v>6</v>
      </c>
      <c r="H7" s="41">
        <v>6</v>
      </c>
      <c r="I7" s="41">
        <v>5</v>
      </c>
      <c r="J7" s="41">
        <v>6</v>
      </c>
      <c r="K7" s="43">
        <f t="shared" ref="K7:K50" si="0">SUM(C7:J7)</f>
        <v>47</v>
      </c>
      <c r="L7" s="66"/>
    </row>
    <row r="8" spans="1:12" s="34" customFormat="1" ht="24" customHeight="1" x14ac:dyDescent="0.25">
      <c r="A8" s="35">
        <v>2</v>
      </c>
      <c r="B8" s="58" t="s">
        <v>58</v>
      </c>
      <c r="C8" s="42">
        <v>9</v>
      </c>
      <c r="D8" s="42">
        <v>7</v>
      </c>
      <c r="E8" s="42">
        <v>7</v>
      </c>
      <c r="F8" s="42">
        <v>7</v>
      </c>
      <c r="G8" s="42">
        <v>6</v>
      </c>
      <c r="H8" s="42">
        <v>6</v>
      </c>
      <c r="I8" s="42">
        <v>6</v>
      </c>
      <c r="J8" s="42">
        <v>7</v>
      </c>
      <c r="K8" s="44">
        <f t="shared" si="0"/>
        <v>55</v>
      </c>
      <c r="L8" s="67"/>
    </row>
    <row r="9" spans="1:12" s="34" customFormat="1" ht="24" customHeight="1" x14ac:dyDescent="0.25">
      <c r="A9" s="35">
        <v>3</v>
      </c>
      <c r="B9" s="58" t="s">
        <v>59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4">
        <f t="shared" si="0"/>
        <v>0</v>
      </c>
      <c r="L9" s="68"/>
    </row>
    <row r="10" spans="1:12" s="34" customFormat="1" ht="24" customHeight="1" x14ac:dyDescent="0.25">
      <c r="A10" s="35">
        <v>4</v>
      </c>
      <c r="B10" s="58" t="s">
        <v>47</v>
      </c>
      <c r="C10" s="42">
        <v>10</v>
      </c>
      <c r="D10" s="42">
        <v>10</v>
      </c>
      <c r="E10" s="42">
        <v>9</v>
      </c>
      <c r="F10" s="42">
        <v>8</v>
      </c>
      <c r="G10" s="42">
        <v>10</v>
      </c>
      <c r="H10" s="42">
        <v>9</v>
      </c>
      <c r="I10" s="42">
        <v>10</v>
      </c>
      <c r="J10" s="42">
        <v>9</v>
      </c>
      <c r="K10" s="44">
        <f t="shared" si="0"/>
        <v>75</v>
      </c>
      <c r="L10" s="69"/>
    </row>
    <row r="11" spans="1:12" s="34" customFormat="1" ht="24" customHeight="1" x14ac:dyDescent="0.25">
      <c r="A11" s="35">
        <v>5</v>
      </c>
      <c r="B11" s="58" t="s">
        <v>60</v>
      </c>
      <c r="C11" s="42">
        <v>5</v>
      </c>
      <c r="D11" s="42">
        <v>4</v>
      </c>
      <c r="E11" s="42">
        <v>2</v>
      </c>
      <c r="F11" s="42">
        <v>2</v>
      </c>
      <c r="G11" s="42">
        <v>4</v>
      </c>
      <c r="H11" s="42">
        <v>4</v>
      </c>
      <c r="I11" s="42">
        <v>4</v>
      </c>
      <c r="J11" s="42">
        <v>3</v>
      </c>
      <c r="K11" s="44">
        <f t="shared" si="0"/>
        <v>28</v>
      </c>
      <c r="L11" s="67"/>
    </row>
    <row r="12" spans="1:12" s="34" customFormat="1" ht="24" customHeight="1" x14ac:dyDescent="0.25">
      <c r="A12" s="35">
        <v>6</v>
      </c>
      <c r="B12" s="58" t="s">
        <v>61</v>
      </c>
      <c r="C12" s="42">
        <v>5</v>
      </c>
      <c r="D12" s="42">
        <v>6</v>
      </c>
      <c r="E12" s="42">
        <v>0</v>
      </c>
      <c r="F12" s="42">
        <v>0</v>
      </c>
      <c r="G12" s="42">
        <v>4</v>
      </c>
      <c r="H12" s="42">
        <v>3</v>
      </c>
      <c r="I12" s="42">
        <v>5</v>
      </c>
      <c r="J12" s="42">
        <v>3</v>
      </c>
      <c r="K12" s="44">
        <f t="shared" si="0"/>
        <v>26</v>
      </c>
      <c r="L12" s="67"/>
    </row>
    <row r="13" spans="1:12" s="34" customFormat="1" ht="24" customHeight="1" x14ac:dyDescent="0.25">
      <c r="A13" s="35">
        <v>7</v>
      </c>
      <c r="B13" s="58" t="s">
        <v>62</v>
      </c>
      <c r="C13" s="42">
        <v>7</v>
      </c>
      <c r="D13" s="42">
        <v>7</v>
      </c>
      <c r="E13" s="42">
        <v>6</v>
      </c>
      <c r="F13" s="42">
        <v>4</v>
      </c>
      <c r="G13" s="42">
        <v>4</v>
      </c>
      <c r="H13" s="42">
        <v>4</v>
      </c>
      <c r="I13" s="42">
        <v>5</v>
      </c>
      <c r="J13" s="42">
        <v>4</v>
      </c>
      <c r="K13" s="44">
        <f t="shared" si="0"/>
        <v>41</v>
      </c>
      <c r="L13" s="67"/>
    </row>
    <row r="14" spans="1:12" s="34" customFormat="1" ht="24" customHeight="1" x14ac:dyDescent="0.25">
      <c r="A14" s="35">
        <v>8</v>
      </c>
      <c r="B14" s="58" t="s">
        <v>63</v>
      </c>
      <c r="C14" s="42">
        <v>8</v>
      </c>
      <c r="D14" s="42">
        <v>6</v>
      </c>
      <c r="E14" s="42">
        <v>5</v>
      </c>
      <c r="F14" s="42">
        <v>0</v>
      </c>
      <c r="G14" s="42">
        <v>5</v>
      </c>
      <c r="H14" s="42">
        <v>4</v>
      </c>
      <c r="I14" s="42">
        <v>0</v>
      </c>
      <c r="J14" s="42">
        <v>3</v>
      </c>
      <c r="K14" s="44">
        <f t="shared" si="0"/>
        <v>31</v>
      </c>
      <c r="L14" s="67"/>
    </row>
    <row r="15" spans="1:12" s="34" customFormat="1" ht="24" customHeight="1" x14ac:dyDescent="0.25">
      <c r="A15" s="35">
        <v>9</v>
      </c>
      <c r="B15" s="58" t="s">
        <v>30</v>
      </c>
      <c r="C15" s="42">
        <v>9</v>
      </c>
      <c r="D15" s="42">
        <v>9</v>
      </c>
      <c r="E15" s="42">
        <v>8</v>
      </c>
      <c r="F15" s="42">
        <v>8</v>
      </c>
      <c r="G15" s="42">
        <v>9</v>
      </c>
      <c r="H15" s="42">
        <v>8</v>
      </c>
      <c r="I15" s="42">
        <v>9</v>
      </c>
      <c r="J15" s="42">
        <v>8</v>
      </c>
      <c r="K15" s="44">
        <f t="shared" si="0"/>
        <v>68</v>
      </c>
      <c r="L15" s="67"/>
    </row>
    <row r="16" spans="1:12" s="34" customFormat="1" ht="24" customHeight="1" x14ac:dyDescent="0.25">
      <c r="A16" s="35">
        <v>10</v>
      </c>
      <c r="B16" s="58" t="s">
        <v>31</v>
      </c>
      <c r="C16" s="42">
        <v>8</v>
      </c>
      <c r="D16" s="42">
        <v>8</v>
      </c>
      <c r="E16" s="42">
        <v>5</v>
      </c>
      <c r="F16" s="42">
        <v>6</v>
      </c>
      <c r="G16" s="42">
        <v>6</v>
      </c>
      <c r="H16" s="42">
        <v>6</v>
      </c>
      <c r="I16" s="42">
        <v>7</v>
      </c>
      <c r="J16" s="42">
        <v>6</v>
      </c>
      <c r="K16" s="44">
        <f t="shared" si="0"/>
        <v>52</v>
      </c>
      <c r="L16" s="67"/>
    </row>
    <row r="17" spans="1:12" s="34" customFormat="1" ht="24" customHeight="1" x14ac:dyDescent="0.25">
      <c r="A17" s="35">
        <v>11</v>
      </c>
      <c r="B17" s="58" t="s">
        <v>64</v>
      </c>
      <c r="C17" s="42">
        <v>10</v>
      </c>
      <c r="D17" s="42">
        <v>10</v>
      </c>
      <c r="E17" s="42">
        <v>9</v>
      </c>
      <c r="F17" s="42">
        <v>6</v>
      </c>
      <c r="G17" s="42">
        <v>9</v>
      </c>
      <c r="H17" s="42">
        <v>9</v>
      </c>
      <c r="I17" s="42">
        <v>10</v>
      </c>
      <c r="J17" s="42">
        <v>9</v>
      </c>
      <c r="K17" s="44">
        <f t="shared" si="0"/>
        <v>72</v>
      </c>
      <c r="L17" s="69"/>
    </row>
    <row r="18" spans="1:12" s="34" customFormat="1" ht="24" customHeight="1" x14ac:dyDescent="0.25">
      <c r="A18" s="35">
        <v>12</v>
      </c>
      <c r="B18" s="58" t="s">
        <v>17</v>
      </c>
      <c r="C18" s="42">
        <v>7</v>
      </c>
      <c r="D18" s="42">
        <v>6</v>
      </c>
      <c r="E18" s="42">
        <v>6</v>
      </c>
      <c r="F18" s="42">
        <v>7</v>
      </c>
      <c r="G18" s="42">
        <v>6</v>
      </c>
      <c r="H18" s="42">
        <v>5</v>
      </c>
      <c r="I18" s="42">
        <v>7</v>
      </c>
      <c r="J18" s="42">
        <v>6</v>
      </c>
      <c r="K18" s="44">
        <f t="shared" si="0"/>
        <v>50</v>
      </c>
      <c r="L18" s="67"/>
    </row>
    <row r="19" spans="1:12" s="34" customFormat="1" ht="24" customHeight="1" x14ac:dyDescent="0.25">
      <c r="A19" s="35">
        <v>13</v>
      </c>
      <c r="B19" s="58" t="s">
        <v>65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4">
        <f t="shared" si="0"/>
        <v>0</v>
      </c>
      <c r="L19" s="68"/>
    </row>
    <row r="20" spans="1:12" s="34" customFormat="1" ht="24" customHeight="1" x14ac:dyDescent="0.25">
      <c r="A20" s="35">
        <v>14</v>
      </c>
      <c r="B20" s="58" t="s">
        <v>21</v>
      </c>
      <c r="C20" s="42">
        <v>7</v>
      </c>
      <c r="D20" s="42">
        <v>7</v>
      </c>
      <c r="E20" s="42">
        <v>6</v>
      </c>
      <c r="F20" s="42">
        <v>6</v>
      </c>
      <c r="G20" s="42">
        <v>6</v>
      </c>
      <c r="H20" s="42">
        <v>6</v>
      </c>
      <c r="I20" s="42">
        <v>7</v>
      </c>
      <c r="J20" s="42">
        <v>6</v>
      </c>
      <c r="K20" s="44">
        <f t="shared" si="0"/>
        <v>51</v>
      </c>
      <c r="L20" s="67"/>
    </row>
    <row r="21" spans="1:12" s="34" customFormat="1" ht="24" customHeight="1" x14ac:dyDescent="0.25">
      <c r="A21" s="35">
        <v>15</v>
      </c>
      <c r="B21" s="58" t="s">
        <v>66</v>
      </c>
      <c r="C21" s="42">
        <v>5</v>
      </c>
      <c r="D21" s="42">
        <v>4</v>
      </c>
      <c r="E21" s="42">
        <v>4</v>
      </c>
      <c r="F21" s="42">
        <v>3</v>
      </c>
      <c r="G21" s="42">
        <v>4</v>
      </c>
      <c r="H21" s="42">
        <v>4</v>
      </c>
      <c r="I21" s="42">
        <v>0</v>
      </c>
      <c r="J21" s="42">
        <v>3</v>
      </c>
      <c r="K21" s="44">
        <f t="shared" si="0"/>
        <v>27</v>
      </c>
      <c r="L21" s="67"/>
    </row>
    <row r="22" spans="1:12" s="34" customFormat="1" ht="24" customHeight="1" x14ac:dyDescent="0.25">
      <c r="A22" s="35">
        <v>16</v>
      </c>
      <c r="B22" s="58" t="s">
        <v>67</v>
      </c>
      <c r="C22" s="42">
        <v>7</v>
      </c>
      <c r="D22" s="42">
        <v>7</v>
      </c>
      <c r="E22" s="42">
        <v>7</v>
      </c>
      <c r="F22" s="42">
        <v>6</v>
      </c>
      <c r="G22" s="42">
        <v>6</v>
      </c>
      <c r="H22" s="42">
        <v>0</v>
      </c>
      <c r="I22" s="42">
        <v>6</v>
      </c>
      <c r="J22" s="42">
        <v>6</v>
      </c>
      <c r="K22" s="44">
        <f t="shared" si="0"/>
        <v>45</v>
      </c>
      <c r="L22" s="67"/>
    </row>
    <row r="23" spans="1:12" s="34" customFormat="1" ht="24" customHeight="1" x14ac:dyDescent="0.25">
      <c r="A23" s="35">
        <v>17</v>
      </c>
      <c r="B23" s="58" t="s">
        <v>19</v>
      </c>
      <c r="C23" s="42">
        <v>6</v>
      </c>
      <c r="D23" s="42">
        <v>7</v>
      </c>
      <c r="E23" s="42">
        <v>5</v>
      </c>
      <c r="F23" s="42">
        <v>5</v>
      </c>
      <c r="G23" s="42">
        <v>6</v>
      </c>
      <c r="H23" s="42">
        <v>5</v>
      </c>
      <c r="I23" s="42">
        <v>4</v>
      </c>
      <c r="J23" s="42">
        <v>5</v>
      </c>
      <c r="K23" s="44">
        <f t="shared" si="0"/>
        <v>43</v>
      </c>
      <c r="L23" s="67"/>
    </row>
    <row r="24" spans="1:12" s="34" customFormat="1" ht="24" customHeight="1" x14ac:dyDescent="0.25">
      <c r="A24" s="35">
        <v>18</v>
      </c>
      <c r="B24" s="58" t="s">
        <v>33</v>
      </c>
      <c r="C24" s="42">
        <v>7</v>
      </c>
      <c r="D24" s="42">
        <v>6</v>
      </c>
      <c r="E24" s="42">
        <v>6</v>
      </c>
      <c r="F24" s="42">
        <v>4</v>
      </c>
      <c r="G24" s="42">
        <v>6</v>
      </c>
      <c r="H24" s="42">
        <v>5</v>
      </c>
      <c r="I24" s="42">
        <v>5</v>
      </c>
      <c r="J24" s="42">
        <v>5</v>
      </c>
      <c r="K24" s="44">
        <f t="shared" si="0"/>
        <v>44</v>
      </c>
      <c r="L24" s="67"/>
    </row>
    <row r="25" spans="1:12" s="34" customFormat="1" ht="24" customHeight="1" x14ac:dyDescent="0.25">
      <c r="A25" s="35">
        <v>19</v>
      </c>
      <c r="B25" s="58" t="s">
        <v>68</v>
      </c>
      <c r="C25" s="42">
        <v>8</v>
      </c>
      <c r="D25" s="42">
        <v>7</v>
      </c>
      <c r="E25" s="42">
        <v>6</v>
      </c>
      <c r="F25" s="42">
        <v>5</v>
      </c>
      <c r="G25" s="42">
        <v>5</v>
      </c>
      <c r="H25" s="42">
        <v>5</v>
      </c>
      <c r="I25" s="42">
        <v>6</v>
      </c>
      <c r="J25" s="42">
        <v>5</v>
      </c>
      <c r="K25" s="44">
        <f t="shared" si="0"/>
        <v>47</v>
      </c>
      <c r="L25" s="67"/>
    </row>
    <row r="26" spans="1:12" s="34" customFormat="1" ht="24" customHeight="1" x14ac:dyDescent="0.25">
      <c r="A26" s="35">
        <v>20</v>
      </c>
      <c r="B26" s="58" t="s">
        <v>69</v>
      </c>
      <c r="C26" s="42">
        <v>6</v>
      </c>
      <c r="D26" s="42">
        <v>6</v>
      </c>
      <c r="E26" s="42">
        <v>5</v>
      </c>
      <c r="F26" s="42">
        <v>0</v>
      </c>
      <c r="G26" s="42">
        <v>4</v>
      </c>
      <c r="H26" s="42">
        <v>5</v>
      </c>
      <c r="I26" s="42">
        <v>5</v>
      </c>
      <c r="J26" s="42">
        <v>5</v>
      </c>
      <c r="K26" s="44">
        <f t="shared" si="0"/>
        <v>36</v>
      </c>
      <c r="L26" s="67"/>
    </row>
    <row r="27" spans="1:12" s="34" customFormat="1" ht="24" customHeight="1" x14ac:dyDescent="0.25">
      <c r="A27" s="35">
        <v>21</v>
      </c>
      <c r="B27" s="58" t="s">
        <v>70</v>
      </c>
      <c r="C27" s="42">
        <v>5</v>
      </c>
      <c r="D27" s="42">
        <v>7</v>
      </c>
      <c r="E27" s="42">
        <v>6</v>
      </c>
      <c r="F27" s="42">
        <v>5</v>
      </c>
      <c r="G27" s="42">
        <v>5</v>
      </c>
      <c r="H27" s="42">
        <v>5</v>
      </c>
      <c r="I27" s="42">
        <v>6</v>
      </c>
      <c r="J27" s="42">
        <v>5</v>
      </c>
      <c r="K27" s="44">
        <f t="shared" si="0"/>
        <v>44</v>
      </c>
      <c r="L27" s="67"/>
    </row>
    <row r="28" spans="1:12" s="34" customFormat="1" ht="24" customHeight="1" x14ac:dyDescent="0.25">
      <c r="A28" s="35">
        <v>22</v>
      </c>
      <c r="B28" s="58" t="s">
        <v>71</v>
      </c>
      <c r="C28" s="42">
        <v>9</v>
      </c>
      <c r="D28" s="42">
        <v>7</v>
      </c>
      <c r="E28" s="42">
        <v>6</v>
      </c>
      <c r="F28" s="42">
        <v>5</v>
      </c>
      <c r="G28" s="42">
        <v>5</v>
      </c>
      <c r="H28" s="42">
        <v>6</v>
      </c>
      <c r="I28" s="42">
        <v>6</v>
      </c>
      <c r="J28" s="42">
        <v>6</v>
      </c>
      <c r="K28" s="44">
        <f t="shared" si="0"/>
        <v>50</v>
      </c>
      <c r="L28" s="67"/>
    </row>
    <row r="29" spans="1:12" s="34" customFormat="1" ht="24" customHeight="1" x14ac:dyDescent="0.25">
      <c r="A29" s="35">
        <v>23</v>
      </c>
      <c r="B29" s="58" t="s">
        <v>72</v>
      </c>
      <c r="C29" s="42">
        <v>8</v>
      </c>
      <c r="D29" s="42">
        <v>7</v>
      </c>
      <c r="E29" s="42">
        <v>6</v>
      </c>
      <c r="F29" s="42">
        <v>5</v>
      </c>
      <c r="G29" s="42">
        <v>5</v>
      </c>
      <c r="H29" s="42">
        <v>4</v>
      </c>
      <c r="I29" s="42">
        <v>7</v>
      </c>
      <c r="J29" s="42">
        <v>5</v>
      </c>
      <c r="K29" s="44">
        <f t="shared" si="0"/>
        <v>47</v>
      </c>
      <c r="L29" s="67"/>
    </row>
    <row r="30" spans="1:12" s="34" customFormat="1" ht="24" customHeight="1" x14ac:dyDescent="0.25">
      <c r="A30" s="35">
        <v>24</v>
      </c>
      <c r="B30" s="58" t="s">
        <v>45</v>
      </c>
      <c r="C30" s="42">
        <v>7</v>
      </c>
      <c r="D30" s="42">
        <v>7</v>
      </c>
      <c r="E30" s="42">
        <v>6</v>
      </c>
      <c r="F30" s="42">
        <v>5</v>
      </c>
      <c r="G30" s="42">
        <v>5</v>
      </c>
      <c r="H30" s="42">
        <v>6</v>
      </c>
      <c r="I30" s="42">
        <v>7</v>
      </c>
      <c r="J30" s="42">
        <v>6</v>
      </c>
      <c r="K30" s="44">
        <f t="shared" si="0"/>
        <v>49</v>
      </c>
      <c r="L30" s="67"/>
    </row>
    <row r="31" spans="1:12" s="34" customFormat="1" ht="24" customHeight="1" x14ac:dyDescent="0.25">
      <c r="A31" s="35">
        <v>25</v>
      </c>
      <c r="B31" s="58" t="s">
        <v>73</v>
      </c>
      <c r="C31" s="42">
        <v>7</v>
      </c>
      <c r="D31" s="42">
        <v>6</v>
      </c>
      <c r="E31" s="42">
        <v>5</v>
      </c>
      <c r="F31" s="42">
        <v>5</v>
      </c>
      <c r="G31" s="42">
        <v>5</v>
      </c>
      <c r="H31" s="42">
        <v>5</v>
      </c>
      <c r="I31" s="42">
        <v>5</v>
      </c>
      <c r="J31" s="42">
        <v>5</v>
      </c>
      <c r="K31" s="44">
        <f t="shared" si="0"/>
        <v>43</v>
      </c>
      <c r="L31" s="67"/>
    </row>
    <row r="32" spans="1:12" s="34" customFormat="1" ht="24" customHeight="1" x14ac:dyDescent="0.25">
      <c r="A32" s="35">
        <v>26</v>
      </c>
      <c r="B32" s="58" t="s">
        <v>74</v>
      </c>
      <c r="C32" s="42">
        <v>5</v>
      </c>
      <c r="D32" s="42">
        <v>7</v>
      </c>
      <c r="E32" s="42">
        <v>4</v>
      </c>
      <c r="F32" s="42">
        <v>4</v>
      </c>
      <c r="G32" s="42">
        <v>4</v>
      </c>
      <c r="H32" s="42">
        <v>4</v>
      </c>
      <c r="I32" s="42">
        <v>5</v>
      </c>
      <c r="J32" s="42">
        <v>5</v>
      </c>
      <c r="K32" s="44">
        <f t="shared" si="0"/>
        <v>38</v>
      </c>
      <c r="L32" s="67"/>
    </row>
    <row r="33" spans="1:12" s="34" customFormat="1" ht="24" customHeight="1" x14ac:dyDescent="0.3">
      <c r="A33" s="35">
        <v>27</v>
      </c>
      <c r="B33" s="59" t="s">
        <v>75</v>
      </c>
      <c r="C33" s="42">
        <v>7</v>
      </c>
      <c r="D33" s="42">
        <v>6</v>
      </c>
      <c r="E33" s="42">
        <v>6</v>
      </c>
      <c r="F33" s="42">
        <v>5</v>
      </c>
      <c r="G33" s="42">
        <v>5</v>
      </c>
      <c r="H33" s="42">
        <v>5</v>
      </c>
      <c r="I33" s="42">
        <v>5</v>
      </c>
      <c r="J33" s="42">
        <v>5</v>
      </c>
      <c r="K33" s="44">
        <f t="shared" si="0"/>
        <v>44</v>
      </c>
      <c r="L33" s="67"/>
    </row>
    <row r="34" spans="1:12" s="34" customFormat="1" ht="24" customHeight="1" x14ac:dyDescent="0.25">
      <c r="A34" s="35">
        <v>28</v>
      </c>
      <c r="B34" s="58" t="s">
        <v>76</v>
      </c>
      <c r="C34" s="42">
        <v>7</v>
      </c>
      <c r="D34" s="42">
        <v>6</v>
      </c>
      <c r="E34" s="42">
        <v>5</v>
      </c>
      <c r="F34" s="42">
        <v>5</v>
      </c>
      <c r="G34" s="42">
        <v>6</v>
      </c>
      <c r="H34" s="42">
        <v>6</v>
      </c>
      <c r="I34" s="42">
        <v>6</v>
      </c>
      <c r="J34" s="42">
        <v>5</v>
      </c>
      <c r="K34" s="44">
        <f t="shared" si="0"/>
        <v>46</v>
      </c>
      <c r="L34" s="67"/>
    </row>
    <row r="35" spans="1:12" s="34" customFormat="1" ht="24" customHeight="1" x14ac:dyDescent="0.3">
      <c r="A35" s="35">
        <v>29</v>
      </c>
      <c r="B35" s="60" t="s">
        <v>77</v>
      </c>
      <c r="C35" s="42">
        <v>6</v>
      </c>
      <c r="D35" s="42">
        <v>6</v>
      </c>
      <c r="E35" s="42">
        <v>5</v>
      </c>
      <c r="F35" s="42">
        <v>3</v>
      </c>
      <c r="G35" s="42">
        <v>4</v>
      </c>
      <c r="H35" s="42">
        <v>3</v>
      </c>
      <c r="I35" s="42">
        <v>4</v>
      </c>
      <c r="J35" s="42">
        <v>4</v>
      </c>
      <c r="K35" s="44">
        <f t="shared" si="0"/>
        <v>35</v>
      </c>
      <c r="L35" s="67"/>
    </row>
    <row r="36" spans="1:12" s="34" customFormat="1" ht="24" customHeight="1" x14ac:dyDescent="0.3">
      <c r="A36" s="35">
        <v>30</v>
      </c>
      <c r="B36" s="60" t="s">
        <v>78</v>
      </c>
      <c r="C36" s="42">
        <v>6</v>
      </c>
      <c r="D36" s="42">
        <v>6</v>
      </c>
      <c r="E36" s="42">
        <v>6</v>
      </c>
      <c r="F36" s="42">
        <v>5</v>
      </c>
      <c r="G36" s="42">
        <v>5</v>
      </c>
      <c r="H36" s="42">
        <v>5</v>
      </c>
      <c r="I36" s="42">
        <v>6</v>
      </c>
      <c r="J36" s="42">
        <v>5</v>
      </c>
      <c r="K36" s="44">
        <f t="shared" si="0"/>
        <v>44</v>
      </c>
      <c r="L36" s="67"/>
    </row>
    <row r="37" spans="1:12" s="34" customFormat="1" ht="24" customHeight="1" x14ac:dyDescent="0.3">
      <c r="A37" s="35">
        <v>31</v>
      </c>
      <c r="B37" s="60" t="s">
        <v>79</v>
      </c>
      <c r="C37" s="42">
        <v>8</v>
      </c>
      <c r="D37" s="42">
        <v>9</v>
      </c>
      <c r="E37" s="42">
        <v>8</v>
      </c>
      <c r="F37" s="42">
        <v>8</v>
      </c>
      <c r="G37" s="42">
        <v>9</v>
      </c>
      <c r="H37" s="42">
        <v>8</v>
      </c>
      <c r="I37" s="42">
        <v>9</v>
      </c>
      <c r="J37" s="42">
        <v>9</v>
      </c>
      <c r="K37" s="44">
        <f t="shared" si="0"/>
        <v>68</v>
      </c>
      <c r="L37" s="67"/>
    </row>
    <row r="38" spans="1:12" s="34" customFormat="1" ht="24" customHeight="1" x14ac:dyDescent="0.3">
      <c r="A38" s="35">
        <v>32</v>
      </c>
      <c r="B38" s="60" t="s">
        <v>80</v>
      </c>
      <c r="C38" s="42">
        <v>7</v>
      </c>
      <c r="D38" s="42">
        <v>7</v>
      </c>
      <c r="E38" s="42">
        <v>6</v>
      </c>
      <c r="F38" s="42">
        <v>7</v>
      </c>
      <c r="G38" s="42">
        <v>6</v>
      </c>
      <c r="H38" s="42">
        <v>6</v>
      </c>
      <c r="I38" s="42">
        <v>7</v>
      </c>
      <c r="J38" s="42">
        <v>7</v>
      </c>
      <c r="K38" s="44">
        <f t="shared" si="0"/>
        <v>53</v>
      </c>
      <c r="L38" s="67"/>
    </row>
    <row r="39" spans="1:12" s="34" customFormat="1" ht="24" customHeight="1" x14ac:dyDescent="0.3">
      <c r="A39" s="35">
        <v>33</v>
      </c>
      <c r="B39" s="60" t="s">
        <v>81</v>
      </c>
      <c r="C39" s="42">
        <v>7</v>
      </c>
      <c r="D39" s="42">
        <v>7</v>
      </c>
      <c r="E39" s="42">
        <v>7</v>
      </c>
      <c r="F39" s="42">
        <v>7</v>
      </c>
      <c r="G39" s="42">
        <v>7</v>
      </c>
      <c r="H39" s="42">
        <v>7</v>
      </c>
      <c r="I39" s="42">
        <v>8</v>
      </c>
      <c r="J39" s="42">
        <v>7</v>
      </c>
      <c r="K39" s="44">
        <f t="shared" si="0"/>
        <v>57</v>
      </c>
      <c r="L39" s="67"/>
    </row>
    <row r="40" spans="1:12" s="34" customFormat="1" ht="24" customHeight="1" x14ac:dyDescent="0.3">
      <c r="A40" s="35">
        <v>34</v>
      </c>
      <c r="B40" s="60" t="s">
        <v>27</v>
      </c>
      <c r="C40" s="42">
        <v>7</v>
      </c>
      <c r="D40" s="42">
        <v>6</v>
      </c>
      <c r="E40" s="42">
        <v>6</v>
      </c>
      <c r="F40" s="42">
        <v>5</v>
      </c>
      <c r="G40" s="42">
        <v>5</v>
      </c>
      <c r="H40" s="42">
        <v>5</v>
      </c>
      <c r="I40" s="42">
        <v>6</v>
      </c>
      <c r="J40" s="42">
        <v>5</v>
      </c>
      <c r="K40" s="44">
        <f t="shared" si="0"/>
        <v>45</v>
      </c>
      <c r="L40" s="67"/>
    </row>
    <row r="41" spans="1:12" s="34" customFormat="1" ht="24" customHeight="1" x14ac:dyDescent="0.3">
      <c r="A41" s="35">
        <v>35</v>
      </c>
      <c r="B41" s="60" t="s">
        <v>82</v>
      </c>
      <c r="C41" s="42">
        <v>6</v>
      </c>
      <c r="D41" s="42">
        <v>6</v>
      </c>
      <c r="E41" s="42">
        <v>5</v>
      </c>
      <c r="F41" s="42">
        <v>2</v>
      </c>
      <c r="G41" s="42">
        <v>3</v>
      </c>
      <c r="H41" s="42">
        <v>2</v>
      </c>
      <c r="I41" s="42">
        <v>4</v>
      </c>
      <c r="J41" s="42">
        <v>3</v>
      </c>
      <c r="K41" s="44">
        <f t="shared" si="0"/>
        <v>31</v>
      </c>
      <c r="L41" s="67"/>
    </row>
    <row r="42" spans="1:12" s="34" customFormat="1" ht="24" customHeight="1" x14ac:dyDescent="0.3">
      <c r="A42" s="35">
        <v>36</v>
      </c>
      <c r="B42" s="60" t="s">
        <v>36</v>
      </c>
      <c r="C42" s="42">
        <v>7</v>
      </c>
      <c r="D42" s="42">
        <v>7</v>
      </c>
      <c r="E42" s="42">
        <v>5</v>
      </c>
      <c r="F42" s="42">
        <v>4</v>
      </c>
      <c r="G42" s="42">
        <v>4</v>
      </c>
      <c r="H42" s="42">
        <v>4</v>
      </c>
      <c r="I42" s="42">
        <v>4</v>
      </c>
      <c r="J42" s="42">
        <v>4</v>
      </c>
      <c r="K42" s="44">
        <f t="shared" si="0"/>
        <v>39</v>
      </c>
      <c r="L42" s="67"/>
    </row>
    <row r="43" spans="1:12" s="34" customFormat="1" ht="24" customHeight="1" x14ac:dyDescent="0.3">
      <c r="A43" s="35">
        <v>37</v>
      </c>
      <c r="B43" s="60" t="s">
        <v>15</v>
      </c>
      <c r="C43" s="42">
        <v>8</v>
      </c>
      <c r="D43" s="42">
        <v>8</v>
      </c>
      <c r="E43" s="42">
        <v>6</v>
      </c>
      <c r="F43" s="42">
        <v>6</v>
      </c>
      <c r="G43" s="42">
        <v>6</v>
      </c>
      <c r="H43" s="42">
        <v>6</v>
      </c>
      <c r="I43" s="42">
        <v>7</v>
      </c>
      <c r="J43" s="42">
        <v>7</v>
      </c>
      <c r="K43" s="44">
        <f t="shared" si="0"/>
        <v>54</v>
      </c>
      <c r="L43" s="67"/>
    </row>
    <row r="44" spans="1:12" s="34" customFormat="1" ht="24" customHeight="1" x14ac:dyDescent="0.3">
      <c r="A44" s="35">
        <v>38</v>
      </c>
      <c r="B44" s="60" t="s">
        <v>16</v>
      </c>
      <c r="C44" s="42">
        <v>7</v>
      </c>
      <c r="D44" s="42">
        <v>7</v>
      </c>
      <c r="E44" s="42">
        <v>6</v>
      </c>
      <c r="F44" s="42">
        <v>5</v>
      </c>
      <c r="G44" s="42">
        <v>5</v>
      </c>
      <c r="H44" s="42">
        <v>5</v>
      </c>
      <c r="I44" s="42">
        <v>7</v>
      </c>
      <c r="J44" s="42">
        <v>6</v>
      </c>
      <c r="K44" s="44">
        <f t="shared" si="0"/>
        <v>48</v>
      </c>
      <c r="L44" s="67"/>
    </row>
    <row r="45" spans="1:12" s="34" customFormat="1" ht="24" customHeight="1" x14ac:dyDescent="0.3">
      <c r="A45" s="35">
        <v>39</v>
      </c>
      <c r="B45" s="60" t="s">
        <v>83</v>
      </c>
      <c r="C45" s="42">
        <v>7</v>
      </c>
      <c r="D45" s="42">
        <v>7</v>
      </c>
      <c r="E45" s="42">
        <v>5</v>
      </c>
      <c r="F45" s="42">
        <v>4</v>
      </c>
      <c r="G45" s="42">
        <v>5</v>
      </c>
      <c r="H45" s="42">
        <v>5</v>
      </c>
      <c r="I45" s="42">
        <v>6</v>
      </c>
      <c r="J45" s="42">
        <v>4</v>
      </c>
      <c r="K45" s="44">
        <f t="shared" si="0"/>
        <v>43</v>
      </c>
      <c r="L45" s="67"/>
    </row>
    <row r="46" spans="1:12" s="34" customFormat="1" ht="24" customHeight="1" x14ac:dyDescent="0.3">
      <c r="A46" s="35">
        <v>40</v>
      </c>
      <c r="B46" s="60" t="s">
        <v>18</v>
      </c>
      <c r="C46" s="42">
        <v>6</v>
      </c>
      <c r="D46" s="42">
        <v>6</v>
      </c>
      <c r="E46" s="42">
        <v>5</v>
      </c>
      <c r="F46" s="42">
        <v>4</v>
      </c>
      <c r="G46" s="42">
        <v>5</v>
      </c>
      <c r="H46" s="42">
        <v>5</v>
      </c>
      <c r="I46" s="42">
        <v>5</v>
      </c>
      <c r="J46" s="42">
        <v>4</v>
      </c>
      <c r="K46" s="44">
        <f t="shared" si="0"/>
        <v>40</v>
      </c>
      <c r="L46" s="67"/>
    </row>
    <row r="47" spans="1:12" s="34" customFormat="1" ht="24" customHeight="1" x14ac:dyDescent="0.3">
      <c r="A47" s="35">
        <v>41</v>
      </c>
      <c r="B47" s="60" t="s">
        <v>37</v>
      </c>
      <c r="C47" s="42">
        <v>9</v>
      </c>
      <c r="D47" s="42">
        <v>9</v>
      </c>
      <c r="E47" s="42">
        <v>9</v>
      </c>
      <c r="F47" s="42">
        <v>9</v>
      </c>
      <c r="G47" s="42">
        <v>9</v>
      </c>
      <c r="H47" s="42">
        <v>9</v>
      </c>
      <c r="I47" s="42">
        <v>10</v>
      </c>
      <c r="J47" s="42">
        <v>9</v>
      </c>
      <c r="K47" s="44">
        <f t="shared" si="0"/>
        <v>73</v>
      </c>
      <c r="L47" s="69"/>
    </row>
    <row r="48" spans="1:12" s="34" customFormat="1" ht="24" customHeight="1" x14ac:dyDescent="0.3">
      <c r="A48" s="35">
        <v>42</v>
      </c>
      <c r="B48" s="60" t="s">
        <v>20</v>
      </c>
      <c r="C48" s="42">
        <v>8</v>
      </c>
      <c r="D48" s="42">
        <v>8</v>
      </c>
      <c r="E48" s="42">
        <v>7</v>
      </c>
      <c r="F48" s="42">
        <v>8</v>
      </c>
      <c r="G48" s="42">
        <v>7</v>
      </c>
      <c r="H48" s="42">
        <v>7</v>
      </c>
      <c r="I48" s="42">
        <v>8</v>
      </c>
      <c r="J48" s="42">
        <v>8</v>
      </c>
      <c r="K48" s="44">
        <f t="shared" si="0"/>
        <v>61</v>
      </c>
      <c r="L48" s="67"/>
    </row>
    <row r="49" spans="1:12" s="34" customFormat="1" ht="24" customHeight="1" x14ac:dyDescent="0.3">
      <c r="A49" s="35">
        <v>43</v>
      </c>
      <c r="B49" s="60" t="s">
        <v>84</v>
      </c>
      <c r="C49" s="42">
        <v>2</v>
      </c>
      <c r="D49" s="42">
        <v>4</v>
      </c>
      <c r="E49" s="42">
        <v>3</v>
      </c>
      <c r="F49" s="42">
        <v>0</v>
      </c>
      <c r="G49" s="42">
        <v>2</v>
      </c>
      <c r="H49" s="42">
        <v>3</v>
      </c>
      <c r="I49" s="42">
        <v>4</v>
      </c>
      <c r="J49" s="42">
        <v>3</v>
      </c>
      <c r="K49" s="44">
        <f t="shared" si="0"/>
        <v>21</v>
      </c>
      <c r="L49" s="67"/>
    </row>
    <row r="50" spans="1:12" s="34" customFormat="1" ht="24" customHeight="1" thickBot="1" x14ac:dyDescent="0.35">
      <c r="A50" s="38">
        <v>44</v>
      </c>
      <c r="B50" s="61" t="s">
        <v>85</v>
      </c>
      <c r="C50" s="70">
        <v>9</v>
      </c>
      <c r="D50" s="70">
        <v>9</v>
      </c>
      <c r="E50" s="70">
        <v>8</v>
      </c>
      <c r="F50" s="70">
        <v>6</v>
      </c>
      <c r="G50" s="70">
        <v>9</v>
      </c>
      <c r="H50" s="70">
        <v>8</v>
      </c>
      <c r="I50" s="70">
        <v>8</v>
      </c>
      <c r="J50" s="70">
        <v>8</v>
      </c>
      <c r="K50" s="71">
        <f t="shared" si="0"/>
        <v>65</v>
      </c>
      <c r="L50" s="72"/>
    </row>
    <row r="52" spans="1:12" ht="18.75" x14ac:dyDescent="0.3">
      <c r="A52" s="15" t="s">
        <v>4</v>
      </c>
      <c r="L52" s="64" t="s">
        <v>35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40625" defaultRowHeight="15" x14ac:dyDescent="0.3"/>
  <cols>
    <col min="1" max="1" width="5" style="10" customWidth="1"/>
    <col min="2" max="2" width="42.42578125" style="10" customWidth="1"/>
    <col min="3" max="10" width="13" style="10" customWidth="1"/>
    <col min="11" max="12" width="10.28515625" style="10" customWidth="1"/>
    <col min="13" max="16384" width="9.140625" style="5"/>
  </cols>
  <sheetData>
    <row r="1" spans="1:12" ht="23.25" customHeight="1" x14ac:dyDescent="0.3">
      <c r="A1" s="365" t="s">
        <v>25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</row>
    <row r="2" spans="1:12" ht="20.25" x14ac:dyDescent="0.3">
      <c r="A2" s="1"/>
      <c r="B2" s="1"/>
      <c r="C2" s="23"/>
      <c r="D2" s="23"/>
      <c r="E2" s="23"/>
      <c r="F2" s="23"/>
      <c r="G2" s="23"/>
      <c r="H2" s="24"/>
      <c r="I2" s="25"/>
      <c r="J2" s="25"/>
      <c r="K2" s="25"/>
      <c r="L2" s="25"/>
    </row>
    <row r="3" spans="1:12" ht="16.5" x14ac:dyDescent="0.3">
      <c r="A3" s="26" t="s">
        <v>56</v>
      </c>
      <c r="B3" s="26"/>
      <c r="C3" s="27"/>
      <c r="D3" s="20"/>
      <c r="E3" s="27"/>
      <c r="F3" s="5"/>
      <c r="G3" s="28"/>
      <c r="I3" s="29"/>
      <c r="J3" s="29"/>
      <c r="K3" s="30"/>
      <c r="L3" s="14" t="s">
        <v>5</v>
      </c>
    </row>
    <row r="4" spans="1:12" ht="21.75" customHeight="1" x14ac:dyDescent="0.3">
      <c r="A4" s="414" t="s">
        <v>13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</row>
    <row r="5" spans="1:12" ht="30" customHeight="1" thickBot="1" x14ac:dyDescent="0.35">
      <c r="A5" s="415" t="s">
        <v>50</v>
      </c>
      <c r="B5" s="415"/>
      <c r="C5" s="415"/>
      <c r="D5" s="415"/>
      <c r="E5" s="415"/>
      <c r="F5" s="415"/>
      <c r="G5" s="415"/>
      <c r="H5" s="415"/>
      <c r="I5" s="415"/>
      <c r="J5" s="415"/>
      <c r="K5" s="415"/>
      <c r="L5" s="415"/>
    </row>
    <row r="6" spans="1:12" s="11" customFormat="1" ht="39" thickBot="1" x14ac:dyDescent="0.25">
      <c r="A6" s="31" t="s">
        <v>0</v>
      </c>
      <c r="B6" s="32" t="s">
        <v>6</v>
      </c>
      <c r="C6" s="22" t="s">
        <v>7</v>
      </c>
      <c r="D6" s="22" t="s">
        <v>28</v>
      </c>
      <c r="E6" s="22" t="s">
        <v>8</v>
      </c>
      <c r="F6" s="22" t="s">
        <v>14</v>
      </c>
      <c r="G6" s="22" t="s">
        <v>9</v>
      </c>
      <c r="H6" s="22" t="s">
        <v>10</v>
      </c>
      <c r="I6" s="22" t="s">
        <v>26</v>
      </c>
      <c r="J6" s="22" t="s">
        <v>11</v>
      </c>
      <c r="K6" s="21" t="s">
        <v>12</v>
      </c>
      <c r="L6" s="33" t="s">
        <v>2</v>
      </c>
    </row>
    <row r="7" spans="1:12" s="34" customFormat="1" ht="24" customHeight="1" x14ac:dyDescent="0.2">
      <c r="A7" s="45">
        <v>1</v>
      </c>
      <c r="B7" s="73" t="s">
        <v>57</v>
      </c>
      <c r="C7" s="74">
        <v>8</v>
      </c>
      <c r="D7" s="74">
        <v>6</v>
      </c>
      <c r="E7" s="74">
        <v>6</v>
      </c>
      <c r="F7" s="74">
        <v>6</v>
      </c>
      <c r="G7" s="74">
        <v>5</v>
      </c>
      <c r="H7" s="74">
        <v>6</v>
      </c>
      <c r="I7" s="74">
        <v>5</v>
      </c>
      <c r="J7" s="74">
        <v>5</v>
      </c>
      <c r="K7" s="75">
        <f>SUM(C7:J7)</f>
        <v>47</v>
      </c>
      <c r="L7" s="76"/>
    </row>
    <row r="8" spans="1:12" s="34" customFormat="1" ht="24" customHeight="1" x14ac:dyDescent="0.2">
      <c r="A8" s="35">
        <v>2</v>
      </c>
      <c r="B8" s="58" t="s">
        <v>58</v>
      </c>
      <c r="C8" s="42">
        <v>9</v>
      </c>
      <c r="D8" s="42">
        <v>8</v>
      </c>
      <c r="E8" s="42">
        <v>8</v>
      </c>
      <c r="F8" s="42">
        <v>7</v>
      </c>
      <c r="G8" s="42">
        <v>7</v>
      </c>
      <c r="H8" s="42">
        <v>7</v>
      </c>
      <c r="I8" s="42">
        <v>6</v>
      </c>
      <c r="J8" s="42">
        <v>9</v>
      </c>
      <c r="K8" s="44">
        <f>SUM(C8:J8)</f>
        <v>61</v>
      </c>
      <c r="L8" s="77"/>
    </row>
    <row r="9" spans="1:12" s="34" customFormat="1" ht="24" customHeight="1" x14ac:dyDescent="0.2">
      <c r="A9" s="35">
        <v>3</v>
      </c>
      <c r="B9" s="58" t="s">
        <v>59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4">
        <f t="shared" ref="K9:K50" si="0">SUM(C9:J9)</f>
        <v>0</v>
      </c>
      <c r="L9" s="77"/>
    </row>
    <row r="10" spans="1:12" s="34" customFormat="1" ht="24" customHeight="1" x14ac:dyDescent="0.2">
      <c r="A10" s="35">
        <v>4</v>
      </c>
      <c r="B10" s="58" t="s">
        <v>47</v>
      </c>
      <c r="C10" s="42">
        <v>10</v>
      </c>
      <c r="D10" s="42">
        <v>9</v>
      </c>
      <c r="E10" s="42">
        <v>9</v>
      </c>
      <c r="F10" s="42">
        <v>8</v>
      </c>
      <c r="G10" s="42">
        <v>9</v>
      </c>
      <c r="H10" s="42">
        <v>9</v>
      </c>
      <c r="I10" s="42">
        <v>10</v>
      </c>
      <c r="J10" s="42">
        <v>10</v>
      </c>
      <c r="K10" s="44">
        <f t="shared" si="0"/>
        <v>74</v>
      </c>
      <c r="L10" s="77"/>
    </row>
    <row r="11" spans="1:12" s="34" customFormat="1" ht="24" customHeight="1" x14ac:dyDescent="0.2">
      <c r="A11" s="35">
        <v>5</v>
      </c>
      <c r="B11" s="58" t="s">
        <v>60</v>
      </c>
      <c r="C11" s="42">
        <v>5</v>
      </c>
      <c r="D11" s="42">
        <v>4</v>
      </c>
      <c r="E11" s="42">
        <v>2</v>
      </c>
      <c r="F11" s="42">
        <v>3</v>
      </c>
      <c r="G11" s="42">
        <v>5</v>
      </c>
      <c r="H11" s="42">
        <v>4</v>
      </c>
      <c r="I11" s="42">
        <v>4</v>
      </c>
      <c r="J11" s="42">
        <v>3</v>
      </c>
      <c r="K11" s="44">
        <f t="shared" si="0"/>
        <v>30</v>
      </c>
      <c r="L11" s="77"/>
    </row>
    <row r="12" spans="1:12" s="34" customFormat="1" ht="24" customHeight="1" x14ac:dyDescent="0.2">
      <c r="A12" s="35">
        <v>6</v>
      </c>
      <c r="B12" s="58" t="s">
        <v>61</v>
      </c>
      <c r="C12" s="42">
        <v>6</v>
      </c>
      <c r="D12" s="42">
        <v>7</v>
      </c>
      <c r="E12" s="42">
        <v>0</v>
      </c>
      <c r="F12" s="42">
        <v>0</v>
      </c>
      <c r="G12" s="42">
        <v>4</v>
      </c>
      <c r="H12" s="42">
        <v>4</v>
      </c>
      <c r="I12" s="42">
        <v>3</v>
      </c>
      <c r="J12" s="42">
        <v>3</v>
      </c>
      <c r="K12" s="44">
        <f t="shared" si="0"/>
        <v>27</v>
      </c>
      <c r="L12" s="77"/>
    </row>
    <row r="13" spans="1:12" s="34" customFormat="1" ht="24" customHeight="1" x14ac:dyDescent="0.2">
      <c r="A13" s="35">
        <v>7</v>
      </c>
      <c r="B13" s="58" t="s">
        <v>62</v>
      </c>
      <c r="C13" s="42">
        <v>7</v>
      </c>
      <c r="D13" s="42">
        <v>7</v>
      </c>
      <c r="E13" s="42">
        <v>6</v>
      </c>
      <c r="F13" s="42">
        <v>4</v>
      </c>
      <c r="G13" s="42">
        <v>4</v>
      </c>
      <c r="H13" s="42">
        <v>4</v>
      </c>
      <c r="I13" s="42">
        <v>5</v>
      </c>
      <c r="J13" s="42">
        <v>5</v>
      </c>
      <c r="K13" s="44">
        <f t="shared" si="0"/>
        <v>42</v>
      </c>
      <c r="L13" s="77"/>
    </row>
    <row r="14" spans="1:12" s="34" customFormat="1" ht="24" customHeight="1" x14ac:dyDescent="0.2">
      <c r="A14" s="35">
        <v>8</v>
      </c>
      <c r="B14" s="58" t="s">
        <v>63</v>
      </c>
      <c r="C14" s="42">
        <v>8</v>
      </c>
      <c r="D14" s="42">
        <v>7</v>
      </c>
      <c r="E14" s="42">
        <v>6</v>
      </c>
      <c r="F14" s="42">
        <v>0</v>
      </c>
      <c r="G14" s="42">
        <v>4</v>
      </c>
      <c r="H14" s="42">
        <v>5</v>
      </c>
      <c r="I14" s="42">
        <v>0</v>
      </c>
      <c r="J14" s="42">
        <v>3</v>
      </c>
      <c r="K14" s="44">
        <f t="shared" si="0"/>
        <v>33</v>
      </c>
      <c r="L14" s="77"/>
    </row>
    <row r="15" spans="1:12" s="34" customFormat="1" ht="24" customHeight="1" x14ac:dyDescent="0.2">
      <c r="A15" s="35">
        <v>9</v>
      </c>
      <c r="B15" s="58" t="s">
        <v>30</v>
      </c>
      <c r="C15" s="42">
        <v>8</v>
      </c>
      <c r="D15" s="42">
        <v>8</v>
      </c>
      <c r="E15" s="42">
        <v>10</v>
      </c>
      <c r="F15" s="42">
        <v>8</v>
      </c>
      <c r="G15" s="42">
        <v>9</v>
      </c>
      <c r="H15" s="42">
        <v>9</v>
      </c>
      <c r="I15" s="42">
        <v>9</v>
      </c>
      <c r="J15" s="42">
        <v>8</v>
      </c>
      <c r="K15" s="44">
        <f t="shared" si="0"/>
        <v>69</v>
      </c>
      <c r="L15" s="77"/>
    </row>
    <row r="16" spans="1:12" s="34" customFormat="1" ht="24" customHeight="1" x14ac:dyDescent="0.2">
      <c r="A16" s="35">
        <v>10</v>
      </c>
      <c r="B16" s="58" t="s">
        <v>31</v>
      </c>
      <c r="C16" s="42">
        <v>8</v>
      </c>
      <c r="D16" s="42">
        <v>10</v>
      </c>
      <c r="E16" s="42">
        <v>6</v>
      </c>
      <c r="F16" s="42">
        <v>6</v>
      </c>
      <c r="G16" s="42">
        <v>7</v>
      </c>
      <c r="H16" s="42">
        <v>6</v>
      </c>
      <c r="I16" s="42">
        <v>8</v>
      </c>
      <c r="J16" s="42">
        <v>8</v>
      </c>
      <c r="K16" s="44">
        <f t="shared" si="0"/>
        <v>59</v>
      </c>
      <c r="L16" s="77"/>
    </row>
    <row r="17" spans="1:12" s="34" customFormat="1" ht="24" customHeight="1" x14ac:dyDescent="0.2">
      <c r="A17" s="35">
        <v>11</v>
      </c>
      <c r="B17" s="58" t="s">
        <v>64</v>
      </c>
      <c r="C17" s="42">
        <v>10</v>
      </c>
      <c r="D17" s="42">
        <v>10</v>
      </c>
      <c r="E17" s="42">
        <v>10</v>
      </c>
      <c r="F17" s="42">
        <v>8</v>
      </c>
      <c r="G17" s="42">
        <v>9</v>
      </c>
      <c r="H17" s="42">
        <v>9</v>
      </c>
      <c r="I17" s="42">
        <v>10</v>
      </c>
      <c r="J17" s="42">
        <v>10</v>
      </c>
      <c r="K17" s="44">
        <f t="shared" si="0"/>
        <v>76</v>
      </c>
      <c r="L17" s="77"/>
    </row>
    <row r="18" spans="1:12" s="34" customFormat="1" ht="24" customHeight="1" x14ac:dyDescent="0.2">
      <c r="A18" s="35">
        <v>12</v>
      </c>
      <c r="B18" s="58" t="s">
        <v>17</v>
      </c>
      <c r="C18" s="42">
        <v>7</v>
      </c>
      <c r="D18" s="42">
        <v>7</v>
      </c>
      <c r="E18" s="42">
        <v>7</v>
      </c>
      <c r="F18" s="42">
        <v>6</v>
      </c>
      <c r="G18" s="42">
        <v>6</v>
      </c>
      <c r="H18" s="42">
        <v>5</v>
      </c>
      <c r="I18" s="42">
        <v>6</v>
      </c>
      <c r="J18" s="42">
        <v>5</v>
      </c>
      <c r="K18" s="44">
        <f t="shared" si="0"/>
        <v>49</v>
      </c>
      <c r="L18" s="77"/>
    </row>
    <row r="19" spans="1:12" s="34" customFormat="1" ht="24" customHeight="1" x14ac:dyDescent="0.2">
      <c r="A19" s="35">
        <v>13</v>
      </c>
      <c r="B19" s="58" t="s">
        <v>65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4">
        <f t="shared" si="0"/>
        <v>0</v>
      </c>
      <c r="L19" s="77"/>
    </row>
    <row r="20" spans="1:12" s="34" customFormat="1" ht="24" customHeight="1" x14ac:dyDescent="0.2">
      <c r="A20" s="35">
        <v>14</v>
      </c>
      <c r="B20" s="58" t="s">
        <v>21</v>
      </c>
      <c r="C20" s="42">
        <v>7</v>
      </c>
      <c r="D20" s="42">
        <v>10</v>
      </c>
      <c r="E20" s="42">
        <v>7</v>
      </c>
      <c r="F20" s="42">
        <v>6</v>
      </c>
      <c r="G20" s="42">
        <v>6</v>
      </c>
      <c r="H20" s="42">
        <v>6</v>
      </c>
      <c r="I20" s="42">
        <v>8</v>
      </c>
      <c r="J20" s="42">
        <v>9</v>
      </c>
      <c r="K20" s="44">
        <f t="shared" si="0"/>
        <v>59</v>
      </c>
      <c r="L20" s="77"/>
    </row>
    <row r="21" spans="1:12" s="34" customFormat="1" ht="24" customHeight="1" x14ac:dyDescent="0.2">
      <c r="A21" s="35">
        <v>15</v>
      </c>
      <c r="B21" s="58" t="s">
        <v>66</v>
      </c>
      <c r="C21" s="42">
        <v>6</v>
      </c>
      <c r="D21" s="42">
        <v>5</v>
      </c>
      <c r="E21" s="42">
        <v>4</v>
      </c>
      <c r="F21" s="42">
        <v>3</v>
      </c>
      <c r="G21" s="42">
        <v>3</v>
      </c>
      <c r="H21" s="42">
        <v>4</v>
      </c>
      <c r="I21" s="42">
        <v>0</v>
      </c>
      <c r="J21" s="42">
        <v>4</v>
      </c>
      <c r="K21" s="44">
        <f t="shared" si="0"/>
        <v>29</v>
      </c>
      <c r="L21" s="77"/>
    </row>
    <row r="22" spans="1:12" s="34" customFormat="1" ht="24" customHeight="1" x14ac:dyDescent="0.2">
      <c r="A22" s="35">
        <v>16</v>
      </c>
      <c r="B22" s="58" t="s">
        <v>67</v>
      </c>
      <c r="C22" s="42">
        <v>8</v>
      </c>
      <c r="D22" s="42">
        <v>6</v>
      </c>
      <c r="E22" s="42">
        <v>6</v>
      </c>
      <c r="F22" s="42">
        <v>7</v>
      </c>
      <c r="G22" s="42">
        <v>7</v>
      </c>
      <c r="H22" s="42">
        <v>0</v>
      </c>
      <c r="I22" s="42">
        <v>6</v>
      </c>
      <c r="J22" s="42">
        <v>8</v>
      </c>
      <c r="K22" s="44">
        <f t="shared" si="0"/>
        <v>48</v>
      </c>
      <c r="L22" s="77"/>
    </row>
    <row r="23" spans="1:12" s="34" customFormat="1" ht="24" customHeight="1" x14ac:dyDescent="0.2">
      <c r="A23" s="35">
        <v>17</v>
      </c>
      <c r="B23" s="58" t="s">
        <v>19</v>
      </c>
      <c r="C23" s="42">
        <v>7</v>
      </c>
      <c r="D23" s="42">
        <v>8</v>
      </c>
      <c r="E23" s="42">
        <v>6</v>
      </c>
      <c r="F23" s="42">
        <v>6</v>
      </c>
      <c r="G23" s="42">
        <v>7</v>
      </c>
      <c r="H23" s="42">
        <v>5</v>
      </c>
      <c r="I23" s="42">
        <v>4</v>
      </c>
      <c r="J23" s="42">
        <v>6</v>
      </c>
      <c r="K23" s="44">
        <f t="shared" si="0"/>
        <v>49</v>
      </c>
      <c r="L23" s="77"/>
    </row>
    <row r="24" spans="1:12" s="34" customFormat="1" ht="24" customHeight="1" x14ac:dyDescent="0.2">
      <c r="A24" s="35">
        <v>18</v>
      </c>
      <c r="B24" s="58" t="s">
        <v>33</v>
      </c>
      <c r="C24" s="42">
        <v>8</v>
      </c>
      <c r="D24" s="42">
        <v>8</v>
      </c>
      <c r="E24" s="42">
        <v>6</v>
      </c>
      <c r="F24" s="42">
        <v>5</v>
      </c>
      <c r="G24" s="42">
        <v>6</v>
      </c>
      <c r="H24" s="42">
        <v>5</v>
      </c>
      <c r="I24" s="42">
        <v>5</v>
      </c>
      <c r="J24" s="42">
        <v>5</v>
      </c>
      <c r="K24" s="44">
        <f t="shared" si="0"/>
        <v>48</v>
      </c>
      <c r="L24" s="77"/>
    </row>
    <row r="25" spans="1:12" s="34" customFormat="1" ht="24" customHeight="1" x14ac:dyDescent="0.2">
      <c r="A25" s="35">
        <v>19</v>
      </c>
      <c r="B25" s="58" t="s">
        <v>68</v>
      </c>
      <c r="C25" s="42">
        <v>7</v>
      </c>
      <c r="D25" s="42">
        <v>7</v>
      </c>
      <c r="E25" s="42">
        <v>6</v>
      </c>
      <c r="F25" s="42">
        <v>7</v>
      </c>
      <c r="G25" s="42">
        <v>7</v>
      </c>
      <c r="H25" s="42">
        <v>7</v>
      </c>
      <c r="I25" s="42">
        <v>8</v>
      </c>
      <c r="J25" s="42">
        <v>8</v>
      </c>
      <c r="K25" s="44">
        <f t="shared" si="0"/>
        <v>57</v>
      </c>
      <c r="L25" s="77"/>
    </row>
    <row r="26" spans="1:12" s="34" customFormat="1" ht="24" customHeight="1" x14ac:dyDescent="0.2">
      <c r="A26" s="35">
        <v>20</v>
      </c>
      <c r="B26" s="58" t="s">
        <v>69</v>
      </c>
      <c r="C26" s="42">
        <v>5</v>
      </c>
      <c r="D26" s="42">
        <v>6</v>
      </c>
      <c r="E26" s="42">
        <v>4</v>
      </c>
      <c r="F26" s="42">
        <v>0</v>
      </c>
      <c r="G26" s="42">
        <v>7</v>
      </c>
      <c r="H26" s="42">
        <v>6</v>
      </c>
      <c r="I26" s="42">
        <v>5</v>
      </c>
      <c r="J26" s="42">
        <v>4</v>
      </c>
      <c r="K26" s="44">
        <f t="shared" si="0"/>
        <v>37</v>
      </c>
      <c r="L26" s="77"/>
    </row>
    <row r="27" spans="1:12" s="34" customFormat="1" ht="24" customHeight="1" x14ac:dyDescent="0.2">
      <c r="A27" s="35">
        <v>21</v>
      </c>
      <c r="B27" s="58" t="s">
        <v>70</v>
      </c>
      <c r="C27" s="42">
        <v>6</v>
      </c>
      <c r="D27" s="42">
        <v>7</v>
      </c>
      <c r="E27" s="42">
        <v>7</v>
      </c>
      <c r="F27" s="42">
        <v>5</v>
      </c>
      <c r="G27" s="42">
        <v>5</v>
      </c>
      <c r="H27" s="42">
        <v>5</v>
      </c>
      <c r="I27" s="42">
        <v>7</v>
      </c>
      <c r="J27" s="42">
        <v>6</v>
      </c>
      <c r="K27" s="44">
        <f t="shared" si="0"/>
        <v>48</v>
      </c>
      <c r="L27" s="77"/>
    </row>
    <row r="28" spans="1:12" s="34" customFormat="1" ht="24" customHeight="1" x14ac:dyDescent="0.2">
      <c r="A28" s="35">
        <v>22</v>
      </c>
      <c r="B28" s="58" t="s">
        <v>71</v>
      </c>
      <c r="C28" s="42">
        <v>10</v>
      </c>
      <c r="D28" s="42">
        <v>8</v>
      </c>
      <c r="E28" s="42">
        <v>7</v>
      </c>
      <c r="F28" s="42">
        <v>6</v>
      </c>
      <c r="G28" s="42">
        <v>5</v>
      </c>
      <c r="H28" s="42">
        <v>6</v>
      </c>
      <c r="I28" s="42">
        <v>7</v>
      </c>
      <c r="J28" s="42">
        <v>7</v>
      </c>
      <c r="K28" s="44">
        <f t="shared" si="0"/>
        <v>56</v>
      </c>
      <c r="L28" s="77"/>
    </row>
    <row r="29" spans="1:12" s="34" customFormat="1" ht="24" customHeight="1" x14ac:dyDescent="0.2">
      <c r="A29" s="35">
        <v>23</v>
      </c>
      <c r="B29" s="58" t="s">
        <v>72</v>
      </c>
      <c r="C29" s="42">
        <v>8</v>
      </c>
      <c r="D29" s="42">
        <v>7</v>
      </c>
      <c r="E29" s="42">
        <v>4</v>
      </c>
      <c r="F29" s="42">
        <v>5</v>
      </c>
      <c r="G29" s="42">
        <v>5</v>
      </c>
      <c r="H29" s="42">
        <v>5</v>
      </c>
      <c r="I29" s="42">
        <v>8</v>
      </c>
      <c r="J29" s="42">
        <v>6</v>
      </c>
      <c r="K29" s="44">
        <f t="shared" si="0"/>
        <v>48</v>
      </c>
      <c r="L29" s="77"/>
    </row>
    <row r="30" spans="1:12" s="34" customFormat="1" ht="24" customHeight="1" x14ac:dyDescent="0.2">
      <c r="A30" s="35">
        <v>24</v>
      </c>
      <c r="B30" s="58" t="s">
        <v>45</v>
      </c>
      <c r="C30" s="42">
        <v>7</v>
      </c>
      <c r="D30" s="42">
        <v>7</v>
      </c>
      <c r="E30" s="42">
        <v>6</v>
      </c>
      <c r="F30" s="42">
        <v>6</v>
      </c>
      <c r="G30" s="42">
        <v>7</v>
      </c>
      <c r="H30" s="42">
        <v>8</v>
      </c>
      <c r="I30" s="42">
        <v>6</v>
      </c>
      <c r="J30" s="42">
        <v>8</v>
      </c>
      <c r="K30" s="44">
        <f t="shared" si="0"/>
        <v>55</v>
      </c>
      <c r="L30" s="77"/>
    </row>
    <row r="31" spans="1:12" s="34" customFormat="1" ht="24" customHeight="1" x14ac:dyDescent="0.2">
      <c r="A31" s="35">
        <v>25</v>
      </c>
      <c r="B31" s="58" t="s">
        <v>73</v>
      </c>
      <c r="C31" s="42">
        <v>6</v>
      </c>
      <c r="D31" s="42">
        <v>6</v>
      </c>
      <c r="E31" s="42">
        <v>5</v>
      </c>
      <c r="F31" s="42">
        <v>4</v>
      </c>
      <c r="G31" s="42">
        <v>3</v>
      </c>
      <c r="H31" s="42">
        <v>4</v>
      </c>
      <c r="I31" s="42">
        <v>4</v>
      </c>
      <c r="J31" s="42">
        <v>3</v>
      </c>
      <c r="K31" s="44">
        <f t="shared" si="0"/>
        <v>35</v>
      </c>
      <c r="L31" s="77"/>
    </row>
    <row r="32" spans="1:12" s="34" customFormat="1" ht="24" customHeight="1" x14ac:dyDescent="0.2">
      <c r="A32" s="35">
        <v>26</v>
      </c>
      <c r="B32" s="58" t="s">
        <v>74</v>
      </c>
      <c r="C32" s="42">
        <v>5</v>
      </c>
      <c r="D32" s="42">
        <v>5</v>
      </c>
      <c r="E32" s="42">
        <v>4</v>
      </c>
      <c r="F32" s="42">
        <v>4</v>
      </c>
      <c r="G32" s="42">
        <v>3</v>
      </c>
      <c r="H32" s="42">
        <v>4</v>
      </c>
      <c r="I32" s="42">
        <v>5</v>
      </c>
      <c r="J32" s="42">
        <v>3</v>
      </c>
      <c r="K32" s="44">
        <f t="shared" si="0"/>
        <v>33</v>
      </c>
      <c r="L32" s="77"/>
    </row>
    <row r="33" spans="1:12" s="34" customFormat="1" ht="24" customHeight="1" x14ac:dyDescent="0.3">
      <c r="A33" s="35">
        <v>27</v>
      </c>
      <c r="B33" s="59" t="s">
        <v>75</v>
      </c>
      <c r="C33" s="42">
        <v>7</v>
      </c>
      <c r="D33" s="42">
        <v>6</v>
      </c>
      <c r="E33" s="42">
        <v>6</v>
      </c>
      <c r="F33" s="42">
        <v>5</v>
      </c>
      <c r="G33" s="42">
        <v>4</v>
      </c>
      <c r="H33" s="42">
        <v>5</v>
      </c>
      <c r="I33" s="42">
        <v>7</v>
      </c>
      <c r="J33" s="42">
        <v>6</v>
      </c>
      <c r="K33" s="44">
        <f t="shared" si="0"/>
        <v>46</v>
      </c>
      <c r="L33" s="77"/>
    </row>
    <row r="34" spans="1:12" s="34" customFormat="1" ht="24" customHeight="1" x14ac:dyDescent="0.2">
      <c r="A34" s="35">
        <v>28</v>
      </c>
      <c r="B34" s="58" t="s">
        <v>76</v>
      </c>
      <c r="C34" s="42">
        <v>7</v>
      </c>
      <c r="D34" s="42">
        <v>6</v>
      </c>
      <c r="E34" s="42">
        <v>7</v>
      </c>
      <c r="F34" s="42">
        <v>6</v>
      </c>
      <c r="G34" s="42">
        <v>5</v>
      </c>
      <c r="H34" s="42">
        <v>8</v>
      </c>
      <c r="I34" s="42">
        <v>6</v>
      </c>
      <c r="J34" s="42">
        <v>8</v>
      </c>
      <c r="K34" s="44">
        <f t="shared" si="0"/>
        <v>53</v>
      </c>
      <c r="L34" s="77"/>
    </row>
    <row r="35" spans="1:12" s="34" customFormat="1" ht="24" customHeight="1" x14ac:dyDescent="0.3">
      <c r="A35" s="35">
        <v>29</v>
      </c>
      <c r="B35" s="60" t="s">
        <v>77</v>
      </c>
      <c r="C35" s="42">
        <v>5</v>
      </c>
      <c r="D35" s="42">
        <v>5</v>
      </c>
      <c r="E35" s="42">
        <v>4</v>
      </c>
      <c r="F35" s="42">
        <v>3</v>
      </c>
      <c r="G35" s="42">
        <v>4</v>
      </c>
      <c r="H35" s="42">
        <v>4</v>
      </c>
      <c r="I35" s="42">
        <v>3</v>
      </c>
      <c r="J35" s="42">
        <v>4</v>
      </c>
      <c r="K35" s="44">
        <f t="shared" si="0"/>
        <v>32</v>
      </c>
      <c r="L35" s="77"/>
    </row>
    <row r="36" spans="1:12" s="34" customFormat="1" ht="24" customHeight="1" x14ac:dyDescent="0.3">
      <c r="A36" s="35">
        <v>30</v>
      </c>
      <c r="B36" s="60" t="s">
        <v>78</v>
      </c>
      <c r="C36" s="42">
        <v>5</v>
      </c>
      <c r="D36" s="42">
        <v>5</v>
      </c>
      <c r="E36" s="42">
        <v>6</v>
      </c>
      <c r="F36" s="42">
        <v>7</v>
      </c>
      <c r="G36" s="42">
        <v>6</v>
      </c>
      <c r="H36" s="42">
        <v>7</v>
      </c>
      <c r="I36" s="42">
        <v>5</v>
      </c>
      <c r="J36" s="42">
        <v>7</v>
      </c>
      <c r="K36" s="44">
        <f t="shared" si="0"/>
        <v>48</v>
      </c>
      <c r="L36" s="77"/>
    </row>
    <row r="37" spans="1:12" s="34" customFormat="1" ht="24" customHeight="1" x14ac:dyDescent="0.3">
      <c r="A37" s="35">
        <v>31</v>
      </c>
      <c r="B37" s="60" t="s">
        <v>79</v>
      </c>
      <c r="C37" s="42">
        <v>10</v>
      </c>
      <c r="D37" s="42">
        <v>9</v>
      </c>
      <c r="E37" s="42">
        <v>7</v>
      </c>
      <c r="F37" s="42">
        <v>9</v>
      </c>
      <c r="G37" s="42">
        <v>9</v>
      </c>
      <c r="H37" s="42">
        <v>8</v>
      </c>
      <c r="I37" s="42">
        <v>10</v>
      </c>
      <c r="J37" s="42">
        <v>10</v>
      </c>
      <c r="K37" s="44">
        <f t="shared" si="0"/>
        <v>72</v>
      </c>
      <c r="L37" s="77"/>
    </row>
    <row r="38" spans="1:12" s="34" customFormat="1" ht="24" customHeight="1" x14ac:dyDescent="0.3">
      <c r="A38" s="35">
        <v>32</v>
      </c>
      <c r="B38" s="60" t="s">
        <v>80</v>
      </c>
      <c r="C38" s="42">
        <v>7</v>
      </c>
      <c r="D38" s="42">
        <v>6</v>
      </c>
      <c r="E38" s="42">
        <v>6</v>
      </c>
      <c r="F38" s="42">
        <v>7</v>
      </c>
      <c r="G38" s="42">
        <v>7</v>
      </c>
      <c r="H38" s="42">
        <v>6</v>
      </c>
      <c r="I38" s="42">
        <v>8</v>
      </c>
      <c r="J38" s="42">
        <v>8</v>
      </c>
      <c r="K38" s="44">
        <f t="shared" si="0"/>
        <v>55</v>
      </c>
      <c r="L38" s="77"/>
    </row>
    <row r="39" spans="1:12" s="34" customFormat="1" ht="24" customHeight="1" x14ac:dyDescent="0.3">
      <c r="A39" s="35">
        <v>33</v>
      </c>
      <c r="B39" s="60" t="s">
        <v>81</v>
      </c>
      <c r="C39" s="42">
        <v>8</v>
      </c>
      <c r="D39" s="42">
        <v>9</v>
      </c>
      <c r="E39" s="42">
        <v>8</v>
      </c>
      <c r="F39" s="42">
        <v>8</v>
      </c>
      <c r="G39" s="42">
        <v>8</v>
      </c>
      <c r="H39" s="42">
        <v>9</v>
      </c>
      <c r="I39" s="42">
        <v>10</v>
      </c>
      <c r="J39" s="42">
        <v>10</v>
      </c>
      <c r="K39" s="44">
        <f t="shared" si="0"/>
        <v>70</v>
      </c>
      <c r="L39" s="77"/>
    </row>
    <row r="40" spans="1:12" s="34" customFormat="1" ht="24" customHeight="1" x14ac:dyDescent="0.3">
      <c r="A40" s="35">
        <v>34</v>
      </c>
      <c r="B40" s="60" t="s">
        <v>27</v>
      </c>
      <c r="C40" s="42">
        <v>7</v>
      </c>
      <c r="D40" s="42">
        <v>7</v>
      </c>
      <c r="E40" s="42">
        <v>6</v>
      </c>
      <c r="F40" s="42">
        <v>5</v>
      </c>
      <c r="G40" s="42">
        <v>6</v>
      </c>
      <c r="H40" s="42">
        <v>5</v>
      </c>
      <c r="I40" s="42">
        <v>5</v>
      </c>
      <c r="J40" s="42">
        <v>7</v>
      </c>
      <c r="K40" s="44">
        <f t="shared" si="0"/>
        <v>48</v>
      </c>
      <c r="L40" s="77"/>
    </row>
    <row r="41" spans="1:12" s="34" customFormat="1" ht="24" customHeight="1" x14ac:dyDescent="0.3">
      <c r="A41" s="35">
        <v>35</v>
      </c>
      <c r="B41" s="60" t="s">
        <v>82</v>
      </c>
      <c r="C41" s="42">
        <v>4</v>
      </c>
      <c r="D41" s="42">
        <v>3</v>
      </c>
      <c r="E41" s="42">
        <v>3</v>
      </c>
      <c r="F41" s="42">
        <v>2</v>
      </c>
      <c r="G41" s="42">
        <v>2</v>
      </c>
      <c r="H41" s="42">
        <v>2</v>
      </c>
      <c r="I41" s="42">
        <v>2</v>
      </c>
      <c r="J41" s="42">
        <v>3</v>
      </c>
      <c r="K41" s="44">
        <f t="shared" si="0"/>
        <v>21</v>
      </c>
      <c r="L41" s="77"/>
    </row>
    <row r="42" spans="1:12" s="34" customFormat="1" ht="24" customHeight="1" x14ac:dyDescent="0.3">
      <c r="A42" s="35">
        <v>36</v>
      </c>
      <c r="B42" s="60" t="s">
        <v>36</v>
      </c>
      <c r="C42" s="42">
        <v>7</v>
      </c>
      <c r="D42" s="42">
        <v>7</v>
      </c>
      <c r="E42" s="42">
        <v>5</v>
      </c>
      <c r="F42" s="42">
        <v>4</v>
      </c>
      <c r="G42" s="42">
        <v>4</v>
      </c>
      <c r="H42" s="42">
        <v>5</v>
      </c>
      <c r="I42" s="42">
        <v>4</v>
      </c>
      <c r="J42" s="42">
        <v>5</v>
      </c>
      <c r="K42" s="44">
        <f t="shared" si="0"/>
        <v>41</v>
      </c>
      <c r="L42" s="77"/>
    </row>
    <row r="43" spans="1:12" s="34" customFormat="1" ht="24" customHeight="1" x14ac:dyDescent="0.3">
      <c r="A43" s="35">
        <v>37</v>
      </c>
      <c r="B43" s="60" t="s">
        <v>15</v>
      </c>
      <c r="C43" s="42">
        <v>8</v>
      </c>
      <c r="D43" s="42">
        <v>8</v>
      </c>
      <c r="E43" s="42">
        <v>7</v>
      </c>
      <c r="F43" s="42">
        <v>7</v>
      </c>
      <c r="G43" s="42">
        <v>8</v>
      </c>
      <c r="H43" s="42">
        <v>6</v>
      </c>
      <c r="I43" s="42">
        <v>8</v>
      </c>
      <c r="J43" s="42">
        <v>8</v>
      </c>
      <c r="K43" s="44">
        <f t="shared" si="0"/>
        <v>60</v>
      </c>
      <c r="L43" s="77"/>
    </row>
    <row r="44" spans="1:12" s="34" customFormat="1" ht="24" customHeight="1" x14ac:dyDescent="0.3">
      <c r="A44" s="35">
        <v>38</v>
      </c>
      <c r="B44" s="60" t="s">
        <v>16</v>
      </c>
      <c r="C44" s="42">
        <v>7</v>
      </c>
      <c r="D44" s="42">
        <v>8</v>
      </c>
      <c r="E44" s="42">
        <v>6</v>
      </c>
      <c r="F44" s="42">
        <v>5</v>
      </c>
      <c r="G44" s="42">
        <v>5</v>
      </c>
      <c r="H44" s="42">
        <v>6</v>
      </c>
      <c r="I44" s="42">
        <v>8</v>
      </c>
      <c r="J44" s="42">
        <v>7</v>
      </c>
      <c r="K44" s="44">
        <f t="shared" si="0"/>
        <v>52</v>
      </c>
      <c r="L44" s="77"/>
    </row>
    <row r="45" spans="1:12" s="34" customFormat="1" ht="24" customHeight="1" x14ac:dyDescent="0.3">
      <c r="A45" s="35">
        <v>39</v>
      </c>
      <c r="B45" s="60" t="s">
        <v>83</v>
      </c>
      <c r="C45" s="42">
        <v>7</v>
      </c>
      <c r="D45" s="42">
        <v>6</v>
      </c>
      <c r="E45" s="42">
        <v>6</v>
      </c>
      <c r="F45" s="42">
        <v>4</v>
      </c>
      <c r="G45" s="42">
        <v>3</v>
      </c>
      <c r="H45" s="42">
        <v>4</v>
      </c>
      <c r="I45" s="42">
        <v>4</v>
      </c>
      <c r="J45" s="42">
        <v>4</v>
      </c>
      <c r="K45" s="44">
        <f t="shared" si="0"/>
        <v>38</v>
      </c>
      <c r="L45" s="77"/>
    </row>
    <row r="46" spans="1:12" s="34" customFormat="1" ht="24" customHeight="1" x14ac:dyDescent="0.3">
      <c r="A46" s="35">
        <v>40</v>
      </c>
      <c r="B46" s="60" t="s">
        <v>18</v>
      </c>
      <c r="C46" s="42">
        <v>6</v>
      </c>
      <c r="D46" s="42">
        <v>5</v>
      </c>
      <c r="E46" s="42">
        <v>4</v>
      </c>
      <c r="F46" s="42">
        <v>2</v>
      </c>
      <c r="G46" s="42">
        <v>3</v>
      </c>
      <c r="H46" s="42">
        <v>3</v>
      </c>
      <c r="I46" s="42">
        <v>4</v>
      </c>
      <c r="J46" s="42">
        <v>3</v>
      </c>
      <c r="K46" s="44">
        <f t="shared" si="0"/>
        <v>30</v>
      </c>
      <c r="L46" s="77"/>
    </row>
    <row r="47" spans="1:12" s="34" customFormat="1" ht="24" customHeight="1" x14ac:dyDescent="0.3">
      <c r="A47" s="35">
        <v>41</v>
      </c>
      <c r="B47" s="60" t="s">
        <v>37</v>
      </c>
      <c r="C47" s="42">
        <v>8</v>
      </c>
      <c r="D47" s="42">
        <v>8</v>
      </c>
      <c r="E47" s="42">
        <v>9</v>
      </c>
      <c r="F47" s="42">
        <v>8</v>
      </c>
      <c r="G47" s="42">
        <v>10</v>
      </c>
      <c r="H47" s="42">
        <v>9</v>
      </c>
      <c r="I47" s="42">
        <v>9</v>
      </c>
      <c r="J47" s="42">
        <v>10</v>
      </c>
      <c r="K47" s="44">
        <f t="shared" si="0"/>
        <v>71</v>
      </c>
      <c r="L47" s="77"/>
    </row>
    <row r="48" spans="1:12" s="34" customFormat="1" ht="24" customHeight="1" x14ac:dyDescent="0.3">
      <c r="A48" s="35">
        <v>42</v>
      </c>
      <c r="B48" s="60" t="s">
        <v>20</v>
      </c>
      <c r="C48" s="42">
        <v>8</v>
      </c>
      <c r="D48" s="42">
        <v>8</v>
      </c>
      <c r="E48" s="42">
        <v>7</v>
      </c>
      <c r="F48" s="42">
        <v>6</v>
      </c>
      <c r="G48" s="42">
        <v>7</v>
      </c>
      <c r="H48" s="42">
        <v>7</v>
      </c>
      <c r="I48" s="42">
        <v>6</v>
      </c>
      <c r="J48" s="42">
        <v>9</v>
      </c>
      <c r="K48" s="44">
        <f t="shared" si="0"/>
        <v>58</v>
      </c>
      <c r="L48" s="77"/>
    </row>
    <row r="49" spans="1:12" s="34" customFormat="1" ht="24" customHeight="1" x14ac:dyDescent="0.3">
      <c r="A49" s="35">
        <v>43</v>
      </c>
      <c r="B49" s="60" t="s">
        <v>84</v>
      </c>
      <c r="C49" s="42">
        <v>3</v>
      </c>
      <c r="D49" s="42">
        <v>4</v>
      </c>
      <c r="E49" s="42">
        <v>4</v>
      </c>
      <c r="F49" s="42">
        <v>0</v>
      </c>
      <c r="G49" s="42">
        <v>2</v>
      </c>
      <c r="H49" s="42">
        <v>4</v>
      </c>
      <c r="I49" s="42">
        <v>4</v>
      </c>
      <c r="J49" s="42">
        <v>4</v>
      </c>
      <c r="K49" s="44">
        <f t="shared" si="0"/>
        <v>25</v>
      </c>
      <c r="L49" s="77"/>
    </row>
    <row r="50" spans="1:12" s="34" customFormat="1" ht="24" customHeight="1" thickBot="1" x14ac:dyDescent="0.35">
      <c r="A50" s="38">
        <v>44</v>
      </c>
      <c r="B50" s="61" t="s">
        <v>85</v>
      </c>
      <c r="C50" s="70">
        <v>10</v>
      </c>
      <c r="D50" s="70">
        <v>10</v>
      </c>
      <c r="E50" s="70">
        <v>8</v>
      </c>
      <c r="F50" s="70">
        <v>6</v>
      </c>
      <c r="G50" s="70">
        <v>9</v>
      </c>
      <c r="H50" s="70">
        <v>8</v>
      </c>
      <c r="I50" s="70">
        <v>8</v>
      </c>
      <c r="J50" s="70">
        <v>8</v>
      </c>
      <c r="K50" s="71">
        <f t="shared" si="0"/>
        <v>67</v>
      </c>
      <c r="L50" s="78"/>
    </row>
    <row r="52" spans="1:12" ht="18" x14ac:dyDescent="0.3">
      <c r="A52" s="15" t="s">
        <v>86</v>
      </c>
      <c r="L52" s="16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личники по местам</vt:lpstr>
      <vt:lpstr>лично-командный</vt:lpstr>
      <vt:lpstr>строй 1 судья</vt:lpstr>
      <vt:lpstr>строй 2 судья</vt:lpstr>
      <vt:lpstr>командный!Заголовки_для_печати</vt:lpstr>
      <vt:lpstr>'личники по местам'!Заголовки_для_печати</vt:lpstr>
      <vt:lpstr>'лично-командный'!Заголовки_для_печати</vt:lpstr>
      <vt:lpstr>'строй 1 судья'!Заголовки_для_печати</vt:lpstr>
      <vt:lpstr>'строй 2 судья'!Заголовки_для_печати</vt:lpstr>
      <vt:lpstr>командный!Область_печати</vt:lpstr>
      <vt:lpstr>'личники по местам'!Область_печати</vt:lpstr>
      <vt:lpstr>'лично-командный'!Область_печати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Таймулина Юлия Владимировна</cp:lastModifiedBy>
  <cp:lastPrinted>2024-05-17T10:22:24Z</cp:lastPrinted>
  <dcterms:created xsi:type="dcterms:W3CDTF">1996-10-08T23:32:33Z</dcterms:created>
  <dcterms:modified xsi:type="dcterms:W3CDTF">2024-05-17T11:11:43Z</dcterms:modified>
</cp:coreProperties>
</file>